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25" windowWidth="14805" windowHeight="7890" tabRatio="847"/>
  </bookViews>
  <sheets>
    <sheet name="Cuadro 15" sheetId="5" r:id="rId1"/>
  </sheets>
  <externalReferences>
    <externalReference r:id="rId2"/>
    <externalReference r:id="rId3"/>
  </externalReferences>
  <definedNames>
    <definedName name="_xlnm.Print_Area" localSheetId="0">'Cuadro 15'!$A$1:$H$143</definedName>
    <definedName name="_xlnm.Database" localSheetId="0">#REF!</definedName>
    <definedName name="_xlnm.Database">#REF!</definedName>
    <definedName name="cuadro07">#REF!</definedName>
    <definedName name="GRAF1">'[1]PC221-01'!$A$1</definedName>
    <definedName name="Gráfica">#REF!</definedName>
    <definedName name="GRAFICO">[1]estimacion!$C$33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>#REF!</definedName>
    <definedName name="Total_003">#REF!</definedName>
    <definedName name="verificar">#REF!</definedName>
  </definedNames>
  <calcPr calcId="152511"/>
</workbook>
</file>

<file path=xl/calcChain.xml><?xml version="1.0" encoding="utf-8"?>
<calcChain xmlns="http://schemas.openxmlformats.org/spreadsheetml/2006/main">
  <c r="C18" i="5" l="1"/>
  <c r="E127" i="5" l="1"/>
  <c r="C106" i="5" l="1"/>
  <c r="E82" i="5"/>
  <c r="G82" i="5"/>
  <c r="E71" i="5"/>
  <c r="G71" i="5"/>
  <c r="G60" i="5"/>
  <c r="E60" i="5"/>
  <c r="C25" i="5" l="1"/>
  <c r="G99" i="5" l="1"/>
  <c r="E99" i="5"/>
  <c r="G32" i="5"/>
  <c r="E32" i="5"/>
  <c r="E20" i="5" l="1"/>
  <c r="G20" i="5"/>
  <c r="C28" i="5"/>
  <c r="C115" i="5" l="1"/>
  <c r="C112" i="5"/>
  <c r="C41" i="5"/>
  <c r="C29" i="5"/>
  <c r="C15" i="5" l="1"/>
  <c r="C13" i="5" l="1"/>
  <c r="C12" i="5"/>
  <c r="C10" i="5" l="1"/>
  <c r="G8" i="5" l="1"/>
  <c r="G49" i="5"/>
  <c r="E49" i="5"/>
  <c r="G127" i="5" l="1"/>
  <c r="C129" i="5" l="1"/>
  <c r="C132" i="5"/>
  <c r="C131" i="5"/>
  <c r="C133" i="5"/>
  <c r="C134" i="5"/>
  <c r="C130" i="5"/>
  <c r="G118" i="5"/>
  <c r="E118" i="5"/>
  <c r="C122" i="5"/>
  <c r="C121" i="5"/>
  <c r="C123" i="5"/>
  <c r="C124" i="5"/>
  <c r="C125" i="5"/>
  <c r="C120" i="5"/>
  <c r="G109" i="5"/>
  <c r="E109" i="5"/>
  <c r="C113" i="5"/>
  <c r="C114" i="5"/>
  <c r="C116" i="5"/>
  <c r="C111" i="5"/>
  <c r="C127" i="5" l="1"/>
  <c r="C109" i="5"/>
  <c r="C118" i="5"/>
  <c r="C105" i="5"/>
  <c r="C104" i="5"/>
  <c r="C107" i="5"/>
  <c r="C103" i="5"/>
  <c r="C101" i="5"/>
  <c r="C99" i="5" l="1"/>
  <c r="C40" i="5"/>
  <c r="C36" i="5"/>
  <c r="C37" i="5"/>
  <c r="C39" i="5"/>
  <c r="C35" i="5"/>
  <c r="C30" i="5"/>
  <c r="C26" i="5"/>
  <c r="C23" i="5"/>
  <c r="C17" i="5"/>
  <c r="C16" i="5"/>
  <c r="C11" i="5"/>
  <c r="C8" i="5" l="1"/>
  <c r="C32" i="5"/>
  <c r="C20" i="5"/>
  <c r="E8" i="5" l="1"/>
</calcChain>
</file>

<file path=xl/sharedStrings.xml><?xml version="1.0" encoding="utf-8"?>
<sst xmlns="http://schemas.openxmlformats.org/spreadsheetml/2006/main" count="200" uniqueCount="65">
  <si>
    <t>046</t>
  </si>
  <si>
    <t>055</t>
  </si>
  <si>
    <t>053</t>
  </si>
  <si>
    <t xml:space="preserve">Accidentes, lesiones autoinfligidas, </t>
  </si>
  <si>
    <t>073-080</t>
  </si>
  <si>
    <t>025-044</t>
  </si>
  <si>
    <t>Tasa     (2)</t>
  </si>
  <si>
    <t>Número</t>
  </si>
  <si>
    <t>Mujeres</t>
  </si>
  <si>
    <t>Hombres</t>
  </si>
  <si>
    <t>Total</t>
  </si>
  <si>
    <t>Defunciones</t>
  </si>
  <si>
    <t>054</t>
  </si>
  <si>
    <t>059</t>
  </si>
  <si>
    <t>019</t>
  </si>
  <si>
    <t>Enfermedad por virus de la inmunodeficiencia</t>
  </si>
  <si>
    <t>052</t>
  </si>
  <si>
    <t>069</t>
  </si>
  <si>
    <t xml:space="preserve">Ciertas afecciones originadas en el </t>
  </si>
  <si>
    <t>070</t>
  </si>
  <si>
    <t>Malformaciones congénitas, deformidades</t>
  </si>
  <si>
    <t>002</t>
  </si>
  <si>
    <t>Diarrea y gastroenteritis de presunto</t>
  </si>
  <si>
    <t>004 y 005</t>
  </si>
  <si>
    <t>Grupos de edad                                                 y causa (1)</t>
  </si>
  <si>
    <t xml:space="preserve">                              TOTAL</t>
  </si>
  <si>
    <t>Tumores (neoplasias) malignos</t>
  </si>
  <si>
    <t xml:space="preserve">   agresiones y otra violencia</t>
  </si>
  <si>
    <t>Enfermedades cerebrovasculares</t>
  </si>
  <si>
    <t>Enfermedades isquémicas del corazón</t>
  </si>
  <si>
    <t>Diabetes mellitus</t>
  </si>
  <si>
    <t>Otras enfermedades del corazón</t>
  </si>
  <si>
    <t>Enfermedades hipertensivas</t>
  </si>
  <si>
    <t xml:space="preserve">   humana (VIH)</t>
  </si>
  <si>
    <t>Neumonía</t>
  </si>
  <si>
    <t>Las demás causas</t>
  </si>
  <si>
    <t xml:space="preserve">   período perinatal</t>
  </si>
  <si>
    <t xml:space="preserve">   y anomalías cromosómicas</t>
  </si>
  <si>
    <t xml:space="preserve">   origen infeccioso</t>
  </si>
  <si>
    <t xml:space="preserve">                    75 y más</t>
  </si>
  <si>
    <t xml:space="preserve">                    65 a 74</t>
  </si>
  <si>
    <t xml:space="preserve">                    55 a 64</t>
  </si>
  <si>
    <t xml:space="preserve">                    45 a 54</t>
  </si>
  <si>
    <t xml:space="preserve">                    35 a 44</t>
  </si>
  <si>
    <t>Tuberculosis</t>
  </si>
  <si>
    <t xml:space="preserve">                    25 a 34</t>
  </si>
  <si>
    <t xml:space="preserve">                    5 a 14</t>
  </si>
  <si>
    <t>Accidentes, agresiones y otra violencia</t>
  </si>
  <si>
    <t xml:space="preserve">                    1 a 4</t>
  </si>
  <si>
    <t xml:space="preserve">                    Menores de 1</t>
  </si>
  <si>
    <t>Código      (1)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</si>
  <si>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053</t>
    </r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</si>
  <si>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055</t>
    </r>
  </si>
  <si>
    <t xml:space="preserve">                    15 a 24</t>
  </si>
  <si>
    <t>(1)  Con base en la Lista de Mortalidad de 80 grupos de causas de la Clasificación estadística internacional de enfermedades</t>
  </si>
  <si>
    <t>Cuadro 15. DEFUNCIONES Y TASA DE MORTALIDAD DE LAS PRINCIPALES CAUSAS DE MUERTE EN</t>
  </si>
  <si>
    <t>058</t>
  </si>
  <si>
    <t>Influenza</t>
  </si>
  <si>
    <t>NOTA:  La diferencia de 10 entre el total y la suma de los grupos corresponde a defunciones de edad no especificada.</t>
  </si>
  <si>
    <t xml:space="preserve">Fuente:  Los datos publicados corresponden a información  recopilada en los registros administrativos  de las instalaciones de </t>
  </si>
  <si>
    <t>LA REPÚBLICA, POR SEXO, SEGÚN GRUPOS DE EDAD:  AÑO 2024</t>
  </si>
  <si>
    <t xml:space="preserve">              salud pública (Minsa y CSS), privadas y oficinas del Registro Civil (Tribunal Electoral).</t>
  </si>
  <si>
    <t xml:space="preserve">       y problemas relacionados con la salud (décima revisión).</t>
  </si>
  <si>
    <t xml:space="preserve">       en el Censo de 2023.</t>
  </si>
  <si>
    <t>(2)  Por 100,000 habitantes, con  base en la estimación y proyección  de la población  total, al 1 de julio de cada año, basadas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</si>
</sst>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 [$€-2]\ * #,##0.00_ ;_ [$€-2]\ * \-#,##0.00_ ;_ [$€-2]\ * &quot;-&quot;??_ "/>
    <numFmt numFmtId="166" formatCode="0.0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rgb="FFFF0000"/>
      <name val="Arial"/>
      <family val="2"/>
    </font>
    <font>
      <sz val="10"/>
      <name val="Arial CE"/>
    </font>
    <font>
      <sz val="10"/>
      <name val="MS Sans Serif"/>
      <family val="2"/>
    </font>
    <font>
      <b/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07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7" applyNumberFormat="0" applyAlignment="0" applyProtection="0"/>
    <xf numFmtId="0" fontId="8" fillId="21" borderId="8" applyNumberFormat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0" borderId="12" applyNumberFormat="0" applyFill="0" applyAlignment="0" applyProtection="0"/>
    <xf numFmtId="0" fontId="4" fillId="0" borderId="0"/>
    <xf numFmtId="0" fontId="4" fillId="22" borderId="13" applyNumberFormat="0" applyFont="0" applyAlignment="0" applyProtection="0"/>
    <xf numFmtId="0" fontId="16" fillId="20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2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22" fillId="6" borderId="0" applyNumberFormat="0" applyBorder="0" applyAlignment="0" applyProtection="0"/>
    <xf numFmtId="0" fontId="7" fillId="23" borderId="7" applyNumberFormat="0" applyAlignment="0" applyProtection="0"/>
    <xf numFmtId="0" fontId="8" fillId="26" borderId="8" applyNumberFormat="0" applyAlignment="0" applyProtection="0"/>
    <xf numFmtId="0" fontId="15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7" applyNumberFormat="0" applyAlignment="0" applyProtection="0"/>
    <xf numFmtId="0" fontId="6" fillId="3" borderId="0" applyNumberFormat="0" applyBorder="0" applyAlignment="0" applyProtection="0"/>
    <xf numFmtId="0" fontId="24" fillId="24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2" fillId="24" borderId="15" applyNumberFormat="0" applyFont="0" applyAlignment="0" applyProtection="0"/>
    <xf numFmtId="0" fontId="4" fillId="22" borderId="13" applyNumberFormat="0" applyFont="0" applyAlignment="0" applyProtection="0"/>
    <xf numFmtId="0" fontId="16" fillId="23" borderId="14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3" fillId="0" borderId="18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30" fillId="0" borderId="0"/>
    <xf numFmtId="0" fontId="1" fillId="0" borderId="0"/>
    <xf numFmtId="0" fontId="31" fillId="0" borderId="0"/>
    <xf numFmtId="0" fontId="31" fillId="0" borderId="0"/>
    <xf numFmtId="0" fontId="34" fillId="0" borderId="0"/>
    <xf numFmtId="0" fontId="35" fillId="0" borderId="0"/>
  </cellStyleXfs>
  <cellXfs count="91">
    <xf numFmtId="0" fontId="0" fillId="0" borderId="0" xfId="0"/>
    <xf numFmtId="3" fontId="3" fillId="0" borderId="5" xfId="1" applyNumberFormat="1" applyFont="1" applyFill="1" applyBorder="1" applyAlignment="1">
      <alignment horizontal="right" wrapText="1"/>
    </xf>
    <xf numFmtId="3" fontId="3" fillId="0" borderId="4" xfId="1" applyNumberFormat="1" applyFont="1" applyFill="1" applyBorder="1" applyAlignment="1">
      <alignment horizontal="right" wrapText="1"/>
    </xf>
    <xf numFmtId="164" fontId="3" fillId="0" borderId="5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2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Border="1"/>
    <xf numFmtId="0" fontId="1" fillId="0" borderId="0" xfId="1" applyFont="1" applyFill="1"/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 applyAlignment="1">
      <alignment vertical="center"/>
    </xf>
    <xf numFmtId="0" fontId="1" fillId="0" borderId="6" xfId="1" applyFont="1" applyFill="1" applyBorder="1" applyAlignment="1">
      <alignment horizontal="right" vertical="center"/>
    </xf>
    <xf numFmtId="0" fontId="1" fillId="0" borderId="5" xfId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164" fontId="1" fillId="0" borderId="5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 vertical="center"/>
    </xf>
    <xf numFmtId="164" fontId="1" fillId="0" borderId="0" xfId="1" applyNumberFormat="1" applyFont="1" applyFill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3" fontId="1" fillId="0" borderId="5" xfId="1" applyNumberFormat="1" applyFont="1" applyFill="1" applyBorder="1" applyAlignment="1">
      <alignment horizontal="right" wrapText="1"/>
    </xf>
    <xf numFmtId="3" fontId="1" fillId="0" borderId="4" xfId="1" applyNumberFormat="1" applyFont="1" applyFill="1" applyBorder="1" applyAlignment="1">
      <alignment horizontal="right" wrapText="1"/>
    </xf>
    <xf numFmtId="0" fontId="1" fillId="0" borderId="0" xfId="1" applyFont="1" applyFill="1" applyAlignment="1">
      <alignment horizontal="right"/>
    </xf>
    <xf numFmtId="3" fontId="1" fillId="0" borderId="0" xfId="1" applyNumberFormat="1" applyFont="1" applyFill="1"/>
    <xf numFmtId="0" fontId="1" fillId="0" borderId="0" xfId="1" applyFont="1" applyFill="1" applyAlignment="1">
      <alignment horizontal="left"/>
    </xf>
    <xf numFmtId="166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3" fontId="20" fillId="0" borderId="5" xfId="0" applyNumberFormat="1" applyFont="1" applyFill="1" applyBorder="1" applyAlignment="1">
      <alignment horizontal="right"/>
    </xf>
    <xf numFmtId="3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0" fontId="1" fillId="0" borderId="4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4" xfId="1" applyFont="1" applyFill="1" applyBorder="1" applyAlignment="1"/>
    <xf numFmtId="0" fontId="1" fillId="0" borderId="4" xfId="1" applyFont="1" applyFill="1" applyBorder="1" applyAlignment="1"/>
    <xf numFmtId="0" fontId="1" fillId="0" borderId="6" xfId="1" applyFont="1" applyFill="1" applyBorder="1" applyAlignment="1">
      <alignment horizontal="right"/>
    </xf>
    <xf numFmtId="0" fontId="1" fillId="0" borderId="5" xfId="1" applyFont="1" applyFill="1" applyBorder="1" applyAlignment="1"/>
    <xf numFmtId="49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Alignment="1"/>
    <xf numFmtId="0" fontId="1" fillId="0" borderId="0" xfId="1" applyFont="1" applyFill="1" applyBorder="1" applyAlignment="1"/>
    <xf numFmtId="0" fontId="1" fillId="0" borderId="5" xfId="1" applyFont="1" applyFill="1" applyBorder="1" applyAlignment="1">
      <alignment horizontal="left"/>
    </xf>
    <xf numFmtId="3" fontId="20" fillId="0" borderId="0" xfId="0" applyNumberFormat="1" applyFont="1" applyFill="1" applyAlignment="1">
      <alignment wrapText="1"/>
    </xf>
    <xf numFmtId="49" fontId="1" fillId="0" borderId="6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/>
    <xf numFmtId="0" fontId="1" fillId="0" borderId="6" xfId="1" applyFont="1" applyFill="1" applyBorder="1" applyAlignment="1">
      <alignment horizontal="left"/>
    </xf>
    <xf numFmtId="164" fontId="1" fillId="0" borderId="5" xfId="1" applyNumberFormat="1" applyFont="1" applyFill="1" applyBorder="1" applyAlignment="1"/>
    <xf numFmtId="3" fontId="1" fillId="0" borderId="5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1" fillId="0" borderId="0" xfId="1" applyNumberFormat="1" applyFont="1" applyFill="1" applyAlignment="1"/>
    <xf numFmtId="164" fontId="3" fillId="0" borderId="5" xfId="1" applyNumberFormat="1" applyFont="1" applyFill="1" applyBorder="1" applyAlignment="1"/>
    <xf numFmtId="3" fontId="3" fillId="0" borderId="5" xfId="1" applyNumberFormat="1" applyFont="1" applyFill="1" applyBorder="1" applyAlignment="1"/>
    <xf numFmtId="3" fontId="19" fillId="0" borderId="5" xfId="1" applyNumberFormat="1" applyFont="1" applyFill="1" applyBorder="1" applyAlignment="1"/>
    <xf numFmtId="3" fontId="1" fillId="0" borderId="4" xfId="1" applyNumberFormat="1" applyFont="1" applyFill="1" applyBorder="1" applyAlignment="1"/>
    <xf numFmtId="3" fontId="3" fillId="0" borderId="4" xfId="1" applyNumberFormat="1" applyFont="1" applyFill="1" applyBorder="1" applyAlignment="1"/>
    <xf numFmtId="0" fontId="1" fillId="0" borderId="3" xfId="1" applyFont="1" applyFill="1" applyBorder="1" applyAlignment="1">
      <alignment horizontal="right"/>
    </xf>
    <xf numFmtId="0" fontId="1" fillId="0" borderId="2" xfId="1" applyFont="1" applyFill="1" applyBorder="1" applyAlignment="1"/>
    <xf numFmtId="3" fontId="1" fillId="0" borderId="2" xfId="1" applyNumberFormat="1" applyFont="1" applyFill="1" applyBorder="1" applyAlignment="1"/>
    <xf numFmtId="0" fontId="1" fillId="0" borderId="1" xfId="1" applyFont="1" applyFill="1" applyBorder="1" applyAlignment="1"/>
    <xf numFmtId="0" fontId="1" fillId="0" borderId="4" xfId="1" applyFont="1" applyFill="1" applyBorder="1" applyAlignment="1">
      <alignment vertical="center"/>
    </xf>
    <xf numFmtId="164" fontId="32" fillId="0" borderId="5" xfId="1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" fillId="0" borderId="4" xfId="1" applyFont="1" applyFill="1" applyBorder="1" applyAlignment="1">
      <alignment wrapText="1"/>
    </xf>
    <xf numFmtId="0" fontId="33" fillId="0" borderId="5" xfId="1" applyFont="1" applyFill="1" applyBorder="1" applyAlignment="1">
      <alignment vertical="center"/>
    </xf>
    <xf numFmtId="0" fontId="1" fillId="0" borderId="0" xfId="106" applyFont="1"/>
    <xf numFmtId="164" fontId="36" fillId="29" borderId="22" xfId="1" applyNumberFormat="1" applyFont="1" applyFill="1" applyBorder="1" applyAlignment="1">
      <alignment horizontal="center" vertical="center" wrapText="1"/>
    </xf>
    <xf numFmtId="3" fontId="36" fillId="29" borderId="22" xfId="1" applyNumberFormat="1" applyFont="1" applyFill="1" applyBorder="1" applyAlignment="1">
      <alignment horizontal="center" vertical="center" wrapText="1"/>
    </xf>
    <xf numFmtId="164" fontId="36" fillId="29" borderId="23" xfId="1" applyNumberFormat="1" applyFont="1" applyFill="1" applyBorder="1" applyAlignment="1">
      <alignment horizontal="center" vertical="center" wrapText="1"/>
    </xf>
    <xf numFmtId="0" fontId="20" fillId="0" borderId="0" xfId="1" applyFont="1" applyFill="1"/>
    <xf numFmtId="164" fontId="36" fillId="29" borderId="20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vertical="center"/>
    </xf>
    <xf numFmtId="3" fontId="33" fillId="0" borderId="24" xfId="1" applyNumberFormat="1" applyFont="1" applyFill="1" applyBorder="1" applyAlignment="1">
      <alignment vertical="center"/>
    </xf>
    <xf numFmtId="0" fontId="33" fillId="0" borderId="24" xfId="1" applyFont="1" applyFill="1" applyBorder="1" applyAlignment="1">
      <alignment vertical="center"/>
    </xf>
    <xf numFmtId="0" fontId="33" fillId="0" borderId="25" xfId="1" applyFont="1" applyFill="1" applyBorder="1" applyAlignment="1">
      <alignment vertical="center"/>
    </xf>
    <xf numFmtId="0" fontId="1" fillId="0" borderId="26" xfId="1" applyFont="1" applyFill="1" applyBorder="1"/>
    <xf numFmtId="164" fontId="1" fillId="0" borderId="24" xfId="1" applyNumberFormat="1" applyFont="1" applyFill="1" applyBorder="1" applyAlignment="1">
      <alignment vertical="center"/>
    </xf>
    <xf numFmtId="3" fontId="1" fillId="0" borderId="24" xfId="1" applyNumberFormat="1" applyFont="1" applyFill="1" applyBorder="1" applyAlignment="1">
      <alignment vertical="center"/>
    </xf>
    <xf numFmtId="0" fontId="1" fillId="0" borderId="25" xfId="1" applyFont="1" applyFill="1" applyBorder="1" applyAlignment="1">
      <alignment vertical="center"/>
    </xf>
    <xf numFmtId="0" fontId="1" fillId="0" borderId="27" xfId="1" applyFont="1" applyFill="1" applyBorder="1" applyAlignment="1">
      <alignment horizontal="right" vertical="center"/>
    </xf>
    <xf numFmtId="164" fontId="1" fillId="0" borderId="24" xfId="1" applyNumberFormat="1" applyFont="1" applyFill="1" applyBorder="1" applyAlignment="1">
      <alignment horizontal="right" vertical="center"/>
    </xf>
    <xf numFmtId="166" fontId="1" fillId="0" borderId="25" xfId="1" applyNumberFormat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36" fillId="29" borderId="20" xfId="1" applyFont="1" applyFill="1" applyBorder="1" applyAlignment="1">
      <alignment horizontal="center" vertical="center" wrapText="1"/>
    </xf>
    <xf numFmtId="0" fontId="36" fillId="29" borderId="22" xfId="1" applyFont="1" applyFill="1" applyBorder="1" applyAlignment="1">
      <alignment horizontal="center" vertical="center" wrapText="1"/>
    </xf>
    <xf numFmtId="164" fontId="36" fillId="29" borderId="20" xfId="1" applyNumberFormat="1" applyFont="1" applyFill="1" applyBorder="1" applyAlignment="1">
      <alignment horizontal="center" vertical="center" wrapText="1"/>
    </xf>
    <xf numFmtId="0" fontId="36" fillId="29" borderId="21" xfId="1" applyFont="1" applyFill="1" applyBorder="1" applyAlignment="1">
      <alignment horizontal="center" vertical="center" wrapText="1"/>
    </xf>
    <xf numFmtId="164" fontId="36" fillId="29" borderId="21" xfId="1" applyNumberFormat="1" applyFont="1" applyFill="1" applyBorder="1" applyAlignment="1">
      <alignment horizontal="center" vertical="center" wrapText="1"/>
    </xf>
  </cellXfs>
  <cellStyles count="107">
    <cellStyle name="20% - Accent1" xfId="2"/>
    <cellStyle name="20% - Accent1 2" xfId="44"/>
    <cellStyle name="20% - Accent2" xfId="3"/>
    <cellStyle name="20% - Accent2 2" xfId="45"/>
    <cellStyle name="20% - Accent3" xfId="4"/>
    <cellStyle name="20% - Accent3 2" xfId="46"/>
    <cellStyle name="20% - Accent4" xfId="5"/>
    <cellStyle name="20% - Accent4 2" xfId="47"/>
    <cellStyle name="20% - Accent5" xfId="6"/>
    <cellStyle name="20% - Accent5 2" xfId="48"/>
    <cellStyle name="20% - Accent6" xfId="7"/>
    <cellStyle name="20% - Accent6 2" xfId="49"/>
    <cellStyle name="20% - Énfasis1 2" xfId="50"/>
    <cellStyle name="20% - Énfasis2 2" xfId="51"/>
    <cellStyle name="20% - Énfasis3 2" xfId="52"/>
    <cellStyle name="20% - Énfasis4 2" xfId="53"/>
    <cellStyle name="20% - Énfasis5 2" xfId="54"/>
    <cellStyle name="20% - Énfasis6 2" xfId="55"/>
    <cellStyle name="40% - Accent1" xfId="8"/>
    <cellStyle name="40% - Accent1 2" xfId="56"/>
    <cellStyle name="40% - Accent2" xfId="9"/>
    <cellStyle name="40% - Accent2 2" xfId="57"/>
    <cellStyle name="40% - Accent3" xfId="10"/>
    <cellStyle name="40% - Accent3 2" xfId="58"/>
    <cellStyle name="40% - Accent4" xfId="11"/>
    <cellStyle name="40% - Accent4 2" xfId="59"/>
    <cellStyle name="40% - Accent5" xfId="12"/>
    <cellStyle name="40% - Accent5 2" xfId="60"/>
    <cellStyle name="40% - Accent6" xfId="13"/>
    <cellStyle name="40% - Accent6 2" xfId="61"/>
    <cellStyle name="40% - Énfasis1 2" xfId="62"/>
    <cellStyle name="40% - Énfasis2 2" xfId="63"/>
    <cellStyle name="40% - Énfasis3 2" xfId="64"/>
    <cellStyle name="40% - Énfasis4 2" xfId="65"/>
    <cellStyle name="40% - Énfasis5 2" xfId="66"/>
    <cellStyle name="40% - Énfasis6 2" xfId="67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60% - Énfasis1 2" xfId="68"/>
    <cellStyle name="60% - Énfasis2 2" xfId="69"/>
    <cellStyle name="60% - Énfasis3 2" xfId="70"/>
    <cellStyle name="60% - Énfasis4 2" xfId="71"/>
    <cellStyle name="60% - Énfasis5 2" xfId="72"/>
    <cellStyle name="60% - Énfasis6 2" xfId="7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uena 2" xfId="74"/>
    <cellStyle name="Calculation" xfId="27"/>
    <cellStyle name="Cálculo 2" xfId="75"/>
    <cellStyle name="Celda de comprobación 2" xfId="76"/>
    <cellStyle name="Celda vinculada 2" xfId="77"/>
    <cellStyle name="Check Cell" xfId="28"/>
    <cellStyle name="Encabezado 4 2" xfId="78"/>
    <cellStyle name="Énfasis1 2" xfId="79"/>
    <cellStyle name="Énfasis2 2" xfId="80"/>
    <cellStyle name="Énfasis3 2" xfId="81"/>
    <cellStyle name="Énfasis4 2" xfId="82"/>
    <cellStyle name="Énfasis5 2" xfId="83"/>
    <cellStyle name="Énfasis6 2" xfId="84"/>
    <cellStyle name="Entrada 2" xfId="85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correcto 2" xfId="86"/>
    <cellStyle name="Input" xfId="36"/>
    <cellStyle name="Linked Cell" xfId="37"/>
    <cellStyle name="Neutral 2" xfId="87"/>
    <cellStyle name="Normal" xfId="0" builtinId="0"/>
    <cellStyle name="Normal 2" xfId="1"/>
    <cellStyle name="Normal 2 2" xfId="43"/>
    <cellStyle name="Normal 2 2 2" xfId="102"/>
    <cellStyle name="Normal 3" xfId="88"/>
    <cellStyle name="Normal 3 2" xfId="89"/>
    <cellStyle name="Normal 3 2 2" xfId="104"/>
    <cellStyle name="Normal 4" xfId="90"/>
    <cellStyle name="Normal 5" xfId="38"/>
    <cellStyle name="Normal 5 3" xfId="103"/>
    <cellStyle name="Normal 6" xfId="101"/>
    <cellStyle name="Normal 6 2" xfId="105"/>
    <cellStyle name="Normal_Combinado 1952-2009" xfId="106"/>
    <cellStyle name="Notas 2" xfId="91"/>
    <cellStyle name="Note" xfId="39"/>
    <cellStyle name="Note 2" xfId="92"/>
    <cellStyle name="Output" xfId="40"/>
    <cellStyle name="Salida 2" xfId="93"/>
    <cellStyle name="Texto de advertencia 2" xfId="94"/>
    <cellStyle name="Texto explicativo 2" xfId="95"/>
    <cellStyle name="Title" xfId="41"/>
    <cellStyle name="Título 1 2" xfId="96"/>
    <cellStyle name="Título 2 2" xfId="97"/>
    <cellStyle name="Título 3 2" xfId="98"/>
    <cellStyle name="Título 4" xfId="99"/>
    <cellStyle name="Total 2" xfId="100"/>
    <cellStyle name="Warning Text" xfId="42"/>
  </cellStyles>
  <dxfs count="0"/>
  <tableStyles count="0" defaultTableStyle="TableStyleMedium2" defaultPivotStyle="PivotStyleMedium9"/>
  <colors>
    <mruColors>
      <color rgb="FFFFEBFF"/>
      <color rgb="FFFFD9FF"/>
      <color rgb="FF0F243E"/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  <sheetName val="Cuadro 3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3"/>
  <sheetViews>
    <sheetView tabSelected="1" topLeftCell="A127" zoomScaleNormal="100" workbookViewId="0">
      <selection activeCell="A141" sqref="A141"/>
    </sheetView>
  </sheetViews>
  <sheetFormatPr baseColWidth="10" defaultRowHeight="12.75"/>
  <cols>
    <col min="1" max="1" width="9.85546875" style="8" customWidth="1"/>
    <col min="2" max="2" width="38.7109375" style="8" customWidth="1"/>
    <col min="3" max="4" width="8.7109375" style="8" customWidth="1"/>
    <col min="5" max="5" width="8.7109375" style="27" customWidth="1"/>
    <col min="6" max="7" width="8.7109375" style="8" customWidth="1"/>
    <col min="8" max="8" width="8.7109375" style="9" customWidth="1"/>
    <col min="9" max="152" width="11.42578125" style="8"/>
    <col min="153" max="153" width="10.28515625" style="8" customWidth="1"/>
    <col min="154" max="154" width="38.7109375" style="8" customWidth="1"/>
    <col min="155" max="160" width="8.7109375" style="8" customWidth="1"/>
    <col min="161" max="161" width="11.42578125" style="8"/>
    <col min="162" max="162" width="5.7109375" style="8" customWidth="1"/>
    <col min="163" max="408" width="11.42578125" style="8"/>
    <col min="409" max="409" width="10.28515625" style="8" customWidth="1"/>
    <col min="410" max="410" width="38.7109375" style="8" customWidth="1"/>
    <col min="411" max="416" width="8.7109375" style="8" customWidth="1"/>
    <col min="417" max="417" width="11.42578125" style="8"/>
    <col min="418" max="418" width="5.7109375" style="8" customWidth="1"/>
    <col min="419" max="664" width="11.42578125" style="8"/>
    <col min="665" max="665" width="10.28515625" style="8" customWidth="1"/>
    <col min="666" max="666" width="38.7109375" style="8" customWidth="1"/>
    <col min="667" max="672" width="8.7109375" style="8" customWidth="1"/>
    <col min="673" max="673" width="11.42578125" style="8"/>
    <col min="674" max="674" width="5.7109375" style="8" customWidth="1"/>
    <col min="675" max="920" width="11.42578125" style="8"/>
    <col min="921" max="921" width="10.28515625" style="8" customWidth="1"/>
    <col min="922" max="922" width="38.7109375" style="8" customWidth="1"/>
    <col min="923" max="928" width="8.7109375" style="8" customWidth="1"/>
    <col min="929" max="929" width="11.42578125" style="8"/>
    <col min="930" max="930" width="5.7109375" style="8" customWidth="1"/>
    <col min="931" max="1176" width="11.42578125" style="8"/>
    <col min="1177" max="1177" width="10.28515625" style="8" customWidth="1"/>
    <col min="1178" max="1178" width="38.7109375" style="8" customWidth="1"/>
    <col min="1179" max="1184" width="8.7109375" style="8" customWidth="1"/>
    <col min="1185" max="1185" width="11.42578125" style="8"/>
    <col min="1186" max="1186" width="5.7109375" style="8" customWidth="1"/>
    <col min="1187" max="1432" width="11.42578125" style="8"/>
    <col min="1433" max="1433" width="10.28515625" style="8" customWidth="1"/>
    <col min="1434" max="1434" width="38.7109375" style="8" customWidth="1"/>
    <col min="1435" max="1440" width="8.7109375" style="8" customWidth="1"/>
    <col min="1441" max="1441" width="11.42578125" style="8"/>
    <col min="1442" max="1442" width="5.7109375" style="8" customWidth="1"/>
    <col min="1443" max="1688" width="11.42578125" style="8"/>
    <col min="1689" max="1689" width="10.28515625" style="8" customWidth="1"/>
    <col min="1690" max="1690" width="38.7109375" style="8" customWidth="1"/>
    <col min="1691" max="1696" width="8.7109375" style="8" customWidth="1"/>
    <col min="1697" max="1697" width="11.42578125" style="8"/>
    <col min="1698" max="1698" width="5.7109375" style="8" customWidth="1"/>
    <col min="1699" max="1944" width="11.42578125" style="8"/>
    <col min="1945" max="1945" width="10.28515625" style="8" customWidth="1"/>
    <col min="1946" max="1946" width="38.7109375" style="8" customWidth="1"/>
    <col min="1947" max="1952" width="8.7109375" style="8" customWidth="1"/>
    <col min="1953" max="1953" width="11.42578125" style="8"/>
    <col min="1954" max="1954" width="5.7109375" style="8" customWidth="1"/>
    <col min="1955" max="2200" width="11.42578125" style="8"/>
    <col min="2201" max="2201" width="10.28515625" style="8" customWidth="1"/>
    <col min="2202" max="2202" width="38.7109375" style="8" customWidth="1"/>
    <col min="2203" max="2208" width="8.7109375" style="8" customWidth="1"/>
    <col min="2209" max="2209" width="11.42578125" style="8"/>
    <col min="2210" max="2210" width="5.7109375" style="8" customWidth="1"/>
    <col min="2211" max="2456" width="11.42578125" style="8"/>
    <col min="2457" max="2457" width="10.28515625" style="8" customWidth="1"/>
    <col min="2458" max="2458" width="38.7109375" style="8" customWidth="1"/>
    <col min="2459" max="2464" width="8.7109375" style="8" customWidth="1"/>
    <col min="2465" max="2465" width="11.42578125" style="8"/>
    <col min="2466" max="2466" width="5.7109375" style="8" customWidth="1"/>
    <col min="2467" max="2712" width="11.42578125" style="8"/>
    <col min="2713" max="2713" width="10.28515625" style="8" customWidth="1"/>
    <col min="2714" max="2714" width="38.7109375" style="8" customWidth="1"/>
    <col min="2715" max="2720" width="8.7109375" style="8" customWidth="1"/>
    <col min="2721" max="2721" width="11.42578125" style="8"/>
    <col min="2722" max="2722" width="5.7109375" style="8" customWidth="1"/>
    <col min="2723" max="2968" width="11.42578125" style="8"/>
    <col min="2969" max="2969" width="10.28515625" style="8" customWidth="1"/>
    <col min="2970" max="2970" width="38.7109375" style="8" customWidth="1"/>
    <col min="2971" max="2976" width="8.7109375" style="8" customWidth="1"/>
    <col min="2977" max="2977" width="11.42578125" style="8"/>
    <col min="2978" max="2978" width="5.7109375" style="8" customWidth="1"/>
    <col min="2979" max="3224" width="11.42578125" style="8"/>
    <col min="3225" max="3225" width="10.28515625" style="8" customWidth="1"/>
    <col min="3226" max="3226" width="38.7109375" style="8" customWidth="1"/>
    <col min="3227" max="3232" width="8.7109375" style="8" customWidth="1"/>
    <col min="3233" max="3233" width="11.42578125" style="8"/>
    <col min="3234" max="3234" width="5.7109375" style="8" customWidth="1"/>
    <col min="3235" max="3480" width="11.42578125" style="8"/>
    <col min="3481" max="3481" width="10.28515625" style="8" customWidth="1"/>
    <col min="3482" max="3482" width="38.7109375" style="8" customWidth="1"/>
    <col min="3483" max="3488" width="8.7109375" style="8" customWidth="1"/>
    <col min="3489" max="3489" width="11.42578125" style="8"/>
    <col min="3490" max="3490" width="5.7109375" style="8" customWidth="1"/>
    <col min="3491" max="3736" width="11.42578125" style="8"/>
    <col min="3737" max="3737" width="10.28515625" style="8" customWidth="1"/>
    <col min="3738" max="3738" width="38.7109375" style="8" customWidth="1"/>
    <col min="3739" max="3744" width="8.7109375" style="8" customWidth="1"/>
    <col min="3745" max="3745" width="11.42578125" style="8"/>
    <col min="3746" max="3746" width="5.7109375" style="8" customWidth="1"/>
    <col min="3747" max="3992" width="11.42578125" style="8"/>
    <col min="3993" max="3993" width="10.28515625" style="8" customWidth="1"/>
    <col min="3994" max="3994" width="38.7109375" style="8" customWidth="1"/>
    <col min="3995" max="4000" width="8.7109375" style="8" customWidth="1"/>
    <col min="4001" max="4001" width="11.42578125" style="8"/>
    <col min="4002" max="4002" width="5.7109375" style="8" customWidth="1"/>
    <col min="4003" max="4248" width="11.42578125" style="8"/>
    <col min="4249" max="4249" width="10.28515625" style="8" customWidth="1"/>
    <col min="4250" max="4250" width="38.7109375" style="8" customWidth="1"/>
    <col min="4251" max="4256" width="8.7109375" style="8" customWidth="1"/>
    <col min="4257" max="4257" width="11.42578125" style="8"/>
    <col min="4258" max="4258" width="5.7109375" style="8" customWidth="1"/>
    <col min="4259" max="4504" width="11.42578125" style="8"/>
    <col min="4505" max="4505" width="10.28515625" style="8" customWidth="1"/>
    <col min="4506" max="4506" width="38.7109375" style="8" customWidth="1"/>
    <col min="4507" max="4512" width="8.7109375" style="8" customWidth="1"/>
    <col min="4513" max="4513" width="11.42578125" style="8"/>
    <col min="4514" max="4514" width="5.7109375" style="8" customWidth="1"/>
    <col min="4515" max="4760" width="11.42578125" style="8"/>
    <col min="4761" max="4761" width="10.28515625" style="8" customWidth="1"/>
    <col min="4762" max="4762" width="38.7109375" style="8" customWidth="1"/>
    <col min="4763" max="4768" width="8.7109375" style="8" customWidth="1"/>
    <col min="4769" max="4769" width="11.42578125" style="8"/>
    <col min="4770" max="4770" width="5.7109375" style="8" customWidth="1"/>
    <col min="4771" max="5016" width="11.42578125" style="8"/>
    <col min="5017" max="5017" width="10.28515625" style="8" customWidth="1"/>
    <col min="5018" max="5018" width="38.7109375" style="8" customWidth="1"/>
    <col min="5019" max="5024" width="8.7109375" style="8" customWidth="1"/>
    <col min="5025" max="5025" width="11.42578125" style="8"/>
    <col min="5026" max="5026" width="5.7109375" style="8" customWidth="1"/>
    <col min="5027" max="5272" width="11.42578125" style="8"/>
    <col min="5273" max="5273" width="10.28515625" style="8" customWidth="1"/>
    <col min="5274" max="5274" width="38.7109375" style="8" customWidth="1"/>
    <col min="5275" max="5280" width="8.7109375" style="8" customWidth="1"/>
    <col min="5281" max="5281" width="11.42578125" style="8"/>
    <col min="5282" max="5282" width="5.7109375" style="8" customWidth="1"/>
    <col min="5283" max="5528" width="11.42578125" style="8"/>
    <col min="5529" max="5529" width="10.28515625" style="8" customWidth="1"/>
    <col min="5530" max="5530" width="38.7109375" style="8" customWidth="1"/>
    <col min="5531" max="5536" width="8.7109375" style="8" customWidth="1"/>
    <col min="5537" max="5537" width="11.42578125" style="8"/>
    <col min="5538" max="5538" width="5.7109375" style="8" customWidth="1"/>
    <col min="5539" max="5784" width="11.42578125" style="8"/>
    <col min="5785" max="5785" width="10.28515625" style="8" customWidth="1"/>
    <col min="5786" max="5786" width="38.7109375" style="8" customWidth="1"/>
    <col min="5787" max="5792" width="8.7109375" style="8" customWidth="1"/>
    <col min="5793" max="5793" width="11.42578125" style="8"/>
    <col min="5794" max="5794" width="5.7109375" style="8" customWidth="1"/>
    <col min="5795" max="6040" width="11.42578125" style="8"/>
    <col min="6041" max="6041" width="10.28515625" style="8" customWidth="1"/>
    <col min="6042" max="6042" width="38.7109375" style="8" customWidth="1"/>
    <col min="6043" max="6048" width="8.7109375" style="8" customWidth="1"/>
    <col min="6049" max="6049" width="11.42578125" style="8"/>
    <col min="6050" max="6050" width="5.7109375" style="8" customWidth="1"/>
    <col min="6051" max="6296" width="11.42578125" style="8"/>
    <col min="6297" max="6297" width="10.28515625" style="8" customWidth="1"/>
    <col min="6298" max="6298" width="38.7109375" style="8" customWidth="1"/>
    <col min="6299" max="6304" width="8.7109375" style="8" customWidth="1"/>
    <col min="6305" max="6305" width="11.42578125" style="8"/>
    <col min="6306" max="6306" width="5.7109375" style="8" customWidth="1"/>
    <col min="6307" max="6552" width="11.42578125" style="8"/>
    <col min="6553" max="6553" width="10.28515625" style="8" customWidth="1"/>
    <col min="6554" max="6554" width="38.7109375" style="8" customWidth="1"/>
    <col min="6555" max="6560" width="8.7109375" style="8" customWidth="1"/>
    <col min="6561" max="6561" width="11.42578125" style="8"/>
    <col min="6562" max="6562" width="5.7109375" style="8" customWidth="1"/>
    <col min="6563" max="6808" width="11.42578125" style="8"/>
    <col min="6809" max="6809" width="10.28515625" style="8" customWidth="1"/>
    <col min="6810" max="6810" width="38.7109375" style="8" customWidth="1"/>
    <col min="6811" max="6816" width="8.7109375" style="8" customWidth="1"/>
    <col min="6817" max="6817" width="11.42578125" style="8"/>
    <col min="6818" max="6818" width="5.7109375" style="8" customWidth="1"/>
    <col min="6819" max="7064" width="11.42578125" style="8"/>
    <col min="7065" max="7065" width="10.28515625" style="8" customWidth="1"/>
    <col min="7066" max="7066" width="38.7109375" style="8" customWidth="1"/>
    <col min="7067" max="7072" width="8.7109375" style="8" customWidth="1"/>
    <col min="7073" max="7073" width="11.42578125" style="8"/>
    <col min="7074" max="7074" width="5.7109375" style="8" customWidth="1"/>
    <col min="7075" max="7320" width="11.42578125" style="8"/>
    <col min="7321" max="7321" width="10.28515625" style="8" customWidth="1"/>
    <col min="7322" max="7322" width="38.7109375" style="8" customWidth="1"/>
    <col min="7323" max="7328" width="8.7109375" style="8" customWidth="1"/>
    <col min="7329" max="7329" width="11.42578125" style="8"/>
    <col min="7330" max="7330" width="5.7109375" style="8" customWidth="1"/>
    <col min="7331" max="7576" width="11.42578125" style="8"/>
    <col min="7577" max="7577" width="10.28515625" style="8" customWidth="1"/>
    <col min="7578" max="7578" width="38.7109375" style="8" customWidth="1"/>
    <col min="7579" max="7584" width="8.7109375" style="8" customWidth="1"/>
    <col min="7585" max="7585" width="11.42578125" style="8"/>
    <col min="7586" max="7586" width="5.7109375" style="8" customWidth="1"/>
    <col min="7587" max="7832" width="11.42578125" style="8"/>
    <col min="7833" max="7833" width="10.28515625" style="8" customWidth="1"/>
    <col min="7834" max="7834" width="38.7109375" style="8" customWidth="1"/>
    <col min="7835" max="7840" width="8.7109375" style="8" customWidth="1"/>
    <col min="7841" max="7841" width="11.42578125" style="8"/>
    <col min="7842" max="7842" width="5.7109375" style="8" customWidth="1"/>
    <col min="7843" max="8088" width="11.42578125" style="8"/>
    <col min="8089" max="8089" width="10.28515625" style="8" customWidth="1"/>
    <col min="8090" max="8090" width="38.7109375" style="8" customWidth="1"/>
    <col min="8091" max="8096" width="8.7109375" style="8" customWidth="1"/>
    <col min="8097" max="8097" width="11.42578125" style="8"/>
    <col min="8098" max="8098" width="5.7109375" style="8" customWidth="1"/>
    <col min="8099" max="8344" width="11.42578125" style="8"/>
    <col min="8345" max="8345" width="10.28515625" style="8" customWidth="1"/>
    <col min="8346" max="8346" width="38.7109375" style="8" customWidth="1"/>
    <col min="8347" max="8352" width="8.7109375" style="8" customWidth="1"/>
    <col min="8353" max="8353" width="11.42578125" style="8"/>
    <col min="8354" max="8354" width="5.7109375" style="8" customWidth="1"/>
    <col min="8355" max="8600" width="11.42578125" style="8"/>
    <col min="8601" max="8601" width="10.28515625" style="8" customWidth="1"/>
    <col min="8602" max="8602" width="38.7109375" style="8" customWidth="1"/>
    <col min="8603" max="8608" width="8.7109375" style="8" customWidth="1"/>
    <col min="8609" max="8609" width="11.42578125" style="8"/>
    <col min="8610" max="8610" width="5.7109375" style="8" customWidth="1"/>
    <col min="8611" max="8856" width="11.42578125" style="8"/>
    <col min="8857" max="8857" width="10.28515625" style="8" customWidth="1"/>
    <col min="8858" max="8858" width="38.7109375" style="8" customWidth="1"/>
    <col min="8859" max="8864" width="8.7109375" style="8" customWidth="1"/>
    <col min="8865" max="8865" width="11.42578125" style="8"/>
    <col min="8866" max="8866" width="5.7109375" style="8" customWidth="1"/>
    <col min="8867" max="9112" width="11.42578125" style="8"/>
    <col min="9113" max="9113" width="10.28515625" style="8" customWidth="1"/>
    <col min="9114" max="9114" width="38.7109375" style="8" customWidth="1"/>
    <col min="9115" max="9120" width="8.7109375" style="8" customWidth="1"/>
    <col min="9121" max="9121" width="11.42578125" style="8"/>
    <col min="9122" max="9122" width="5.7109375" style="8" customWidth="1"/>
    <col min="9123" max="9368" width="11.42578125" style="8"/>
    <col min="9369" max="9369" width="10.28515625" style="8" customWidth="1"/>
    <col min="9370" max="9370" width="38.7109375" style="8" customWidth="1"/>
    <col min="9371" max="9376" width="8.7109375" style="8" customWidth="1"/>
    <col min="9377" max="9377" width="11.42578125" style="8"/>
    <col min="9378" max="9378" width="5.7109375" style="8" customWidth="1"/>
    <col min="9379" max="9624" width="11.42578125" style="8"/>
    <col min="9625" max="9625" width="10.28515625" style="8" customWidth="1"/>
    <col min="9626" max="9626" width="38.7109375" style="8" customWidth="1"/>
    <col min="9627" max="9632" width="8.7109375" style="8" customWidth="1"/>
    <col min="9633" max="9633" width="11.42578125" style="8"/>
    <col min="9634" max="9634" width="5.7109375" style="8" customWidth="1"/>
    <col min="9635" max="9880" width="11.42578125" style="8"/>
    <col min="9881" max="9881" width="10.28515625" style="8" customWidth="1"/>
    <col min="9882" max="9882" width="38.7109375" style="8" customWidth="1"/>
    <col min="9883" max="9888" width="8.7109375" style="8" customWidth="1"/>
    <col min="9889" max="9889" width="11.42578125" style="8"/>
    <col min="9890" max="9890" width="5.7109375" style="8" customWidth="1"/>
    <col min="9891" max="10136" width="11.42578125" style="8"/>
    <col min="10137" max="10137" width="10.28515625" style="8" customWidth="1"/>
    <col min="10138" max="10138" width="38.7109375" style="8" customWidth="1"/>
    <col min="10139" max="10144" width="8.7109375" style="8" customWidth="1"/>
    <col min="10145" max="10145" width="11.42578125" style="8"/>
    <col min="10146" max="10146" width="5.7109375" style="8" customWidth="1"/>
    <col min="10147" max="10392" width="11.42578125" style="8"/>
    <col min="10393" max="10393" width="10.28515625" style="8" customWidth="1"/>
    <col min="10394" max="10394" width="38.7109375" style="8" customWidth="1"/>
    <col min="10395" max="10400" width="8.7109375" style="8" customWidth="1"/>
    <col min="10401" max="10401" width="11.42578125" style="8"/>
    <col min="10402" max="10402" width="5.7109375" style="8" customWidth="1"/>
    <col min="10403" max="10648" width="11.42578125" style="8"/>
    <col min="10649" max="10649" width="10.28515625" style="8" customWidth="1"/>
    <col min="10650" max="10650" width="38.7109375" style="8" customWidth="1"/>
    <col min="10651" max="10656" width="8.7109375" style="8" customWidth="1"/>
    <col min="10657" max="10657" width="11.42578125" style="8"/>
    <col min="10658" max="10658" width="5.7109375" style="8" customWidth="1"/>
    <col min="10659" max="10904" width="11.42578125" style="8"/>
    <col min="10905" max="10905" width="10.28515625" style="8" customWidth="1"/>
    <col min="10906" max="10906" width="38.7109375" style="8" customWidth="1"/>
    <col min="10907" max="10912" width="8.7109375" style="8" customWidth="1"/>
    <col min="10913" max="10913" width="11.42578125" style="8"/>
    <col min="10914" max="10914" width="5.7109375" style="8" customWidth="1"/>
    <col min="10915" max="11160" width="11.42578125" style="8"/>
    <col min="11161" max="11161" width="10.28515625" style="8" customWidth="1"/>
    <col min="11162" max="11162" width="38.7109375" style="8" customWidth="1"/>
    <col min="11163" max="11168" width="8.7109375" style="8" customWidth="1"/>
    <col min="11169" max="11169" width="11.42578125" style="8"/>
    <col min="11170" max="11170" width="5.7109375" style="8" customWidth="1"/>
    <col min="11171" max="11416" width="11.42578125" style="8"/>
    <col min="11417" max="11417" width="10.28515625" style="8" customWidth="1"/>
    <col min="11418" max="11418" width="38.7109375" style="8" customWidth="1"/>
    <col min="11419" max="11424" width="8.7109375" style="8" customWidth="1"/>
    <col min="11425" max="11425" width="11.42578125" style="8"/>
    <col min="11426" max="11426" width="5.7109375" style="8" customWidth="1"/>
    <col min="11427" max="11672" width="11.42578125" style="8"/>
    <col min="11673" max="11673" width="10.28515625" style="8" customWidth="1"/>
    <col min="11674" max="11674" width="38.7109375" style="8" customWidth="1"/>
    <col min="11675" max="11680" width="8.7109375" style="8" customWidth="1"/>
    <col min="11681" max="11681" width="11.42578125" style="8"/>
    <col min="11682" max="11682" width="5.7109375" style="8" customWidth="1"/>
    <col min="11683" max="11928" width="11.42578125" style="8"/>
    <col min="11929" max="11929" width="10.28515625" style="8" customWidth="1"/>
    <col min="11930" max="11930" width="38.7109375" style="8" customWidth="1"/>
    <col min="11931" max="11936" width="8.7109375" style="8" customWidth="1"/>
    <col min="11937" max="11937" width="11.42578125" style="8"/>
    <col min="11938" max="11938" width="5.7109375" style="8" customWidth="1"/>
    <col min="11939" max="12184" width="11.42578125" style="8"/>
    <col min="12185" max="12185" width="10.28515625" style="8" customWidth="1"/>
    <col min="12186" max="12186" width="38.7109375" style="8" customWidth="1"/>
    <col min="12187" max="12192" width="8.7109375" style="8" customWidth="1"/>
    <col min="12193" max="12193" width="11.42578125" style="8"/>
    <col min="12194" max="12194" width="5.7109375" style="8" customWidth="1"/>
    <col min="12195" max="12440" width="11.42578125" style="8"/>
    <col min="12441" max="12441" width="10.28515625" style="8" customWidth="1"/>
    <col min="12442" max="12442" width="38.7109375" style="8" customWidth="1"/>
    <col min="12443" max="12448" width="8.7109375" style="8" customWidth="1"/>
    <col min="12449" max="12449" width="11.42578125" style="8"/>
    <col min="12450" max="12450" width="5.7109375" style="8" customWidth="1"/>
    <col min="12451" max="12696" width="11.42578125" style="8"/>
    <col min="12697" max="12697" width="10.28515625" style="8" customWidth="1"/>
    <col min="12698" max="12698" width="38.7109375" style="8" customWidth="1"/>
    <col min="12699" max="12704" width="8.7109375" style="8" customWidth="1"/>
    <col min="12705" max="12705" width="11.42578125" style="8"/>
    <col min="12706" max="12706" width="5.7109375" style="8" customWidth="1"/>
    <col min="12707" max="12952" width="11.42578125" style="8"/>
    <col min="12953" max="12953" width="10.28515625" style="8" customWidth="1"/>
    <col min="12954" max="12954" width="38.7109375" style="8" customWidth="1"/>
    <col min="12955" max="12960" width="8.7109375" style="8" customWidth="1"/>
    <col min="12961" max="12961" width="11.42578125" style="8"/>
    <col min="12962" max="12962" width="5.7109375" style="8" customWidth="1"/>
    <col min="12963" max="13208" width="11.42578125" style="8"/>
    <col min="13209" max="13209" width="10.28515625" style="8" customWidth="1"/>
    <col min="13210" max="13210" width="38.7109375" style="8" customWidth="1"/>
    <col min="13211" max="13216" width="8.7109375" style="8" customWidth="1"/>
    <col min="13217" max="13217" width="11.42578125" style="8"/>
    <col min="13218" max="13218" width="5.7109375" style="8" customWidth="1"/>
    <col min="13219" max="13464" width="11.42578125" style="8"/>
    <col min="13465" max="13465" width="10.28515625" style="8" customWidth="1"/>
    <col min="13466" max="13466" width="38.7109375" style="8" customWidth="1"/>
    <col min="13467" max="13472" width="8.7109375" style="8" customWidth="1"/>
    <col min="13473" max="13473" width="11.42578125" style="8"/>
    <col min="13474" max="13474" width="5.7109375" style="8" customWidth="1"/>
    <col min="13475" max="13720" width="11.42578125" style="8"/>
    <col min="13721" max="13721" width="10.28515625" style="8" customWidth="1"/>
    <col min="13722" max="13722" width="38.7109375" style="8" customWidth="1"/>
    <col min="13723" max="13728" width="8.7109375" style="8" customWidth="1"/>
    <col min="13729" max="13729" width="11.42578125" style="8"/>
    <col min="13730" max="13730" width="5.7109375" style="8" customWidth="1"/>
    <col min="13731" max="13976" width="11.42578125" style="8"/>
    <col min="13977" max="13977" width="10.28515625" style="8" customWidth="1"/>
    <col min="13978" max="13978" width="38.7109375" style="8" customWidth="1"/>
    <col min="13979" max="13984" width="8.7109375" style="8" customWidth="1"/>
    <col min="13985" max="13985" width="11.42578125" style="8"/>
    <col min="13986" max="13986" width="5.7109375" style="8" customWidth="1"/>
    <col min="13987" max="14232" width="11.42578125" style="8"/>
    <col min="14233" max="14233" width="10.28515625" style="8" customWidth="1"/>
    <col min="14234" max="14234" width="38.7109375" style="8" customWidth="1"/>
    <col min="14235" max="14240" width="8.7109375" style="8" customWidth="1"/>
    <col min="14241" max="14241" width="11.42578125" style="8"/>
    <col min="14242" max="14242" width="5.7109375" style="8" customWidth="1"/>
    <col min="14243" max="14488" width="11.42578125" style="8"/>
    <col min="14489" max="14489" width="10.28515625" style="8" customWidth="1"/>
    <col min="14490" max="14490" width="38.7109375" style="8" customWidth="1"/>
    <col min="14491" max="14496" width="8.7109375" style="8" customWidth="1"/>
    <col min="14497" max="14497" width="11.42578125" style="8"/>
    <col min="14498" max="14498" width="5.7109375" style="8" customWidth="1"/>
    <col min="14499" max="14744" width="11.42578125" style="8"/>
    <col min="14745" max="14745" width="10.28515625" style="8" customWidth="1"/>
    <col min="14746" max="14746" width="38.7109375" style="8" customWidth="1"/>
    <col min="14747" max="14752" width="8.7109375" style="8" customWidth="1"/>
    <col min="14753" max="14753" width="11.42578125" style="8"/>
    <col min="14754" max="14754" width="5.7109375" style="8" customWidth="1"/>
    <col min="14755" max="15000" width="11.42578125" style="8"/>
    <col min="15001" max="15001" width="10.28515625" style="8" customWidth="1"/>
    <col min="15002" max="15002" width="38.7109375" style="8" customWidth="1"/>
    <col min="15003" max="15008" width="8.7109375" style="8" customWidth="1"/>
    <col min="15009" max="15009" width="11.42578125" style="8"/>
    <col min="15010" max="15010" width="5.7109375" style="8" customWidth="1"/>
    <col min="15011" max="15256" width="11.42578125" style="8"/>
    <col min="15257" max="15257" width="10.28515625" style="8" customWidth="1"/>
    <col min="15258" max="15258" width="38.7109375" style="8" customWidth="1"/>
    <col min="15259" max="15264" width="8.7109375" style="8" customWidth="1"/>
    <col min="15265" max="15265" width="11.42578125" style="8"/>
    <col min="15266" max="15266" width="5.7109375" style="8" customWidth="1"/>
    <col min="15267" max="15512" width="11.42578125" style="8"/>
    <col min="15513" max="15513" width="10.28515625" style="8" customWidth="1"/>
    <col min="15514" max="15514" width="38.7109375" style="8" customWidth="1"/>
    <col min="15515" max="15520" width="8.7109375" style="8" customWidth="1"/>
    <col min="15521" max="15521" width="11.42578125" style="8"/>
    <col min="15522" max="15522" width="5.7109375" style="8" customWidth="1"/>
    <col min="15523" max="15768" width="11.42578125" style="8"/>
    <col min="15769" max="15769" width="10.28515625" style="8" customWidth="1"/>
    <col min="15770" max="15770" width="38.7109375" style="8" customWidth="1"/>
    <col min="15771" max="15776" width="8.7109375" style="8" customWidth="1"/>
    <col min="15777" max="15777" width="11.42578125" style="8"/>
    <col min="15778" max="15778" width="5.7109375" style="8" customWidth="1"/>
    <col min="15779" max="16024" width="11.42578125" style="8"/>
    <col min="16025" max="16025" width="10.28515625" style="8" customWidth="1"/>
    <col min="16026" max="16026" width="38.7109375" style="8" customWidth="1"/>
    <col min="16027" max="16032" width="8.7109375" style="8" customWidth="1"/>
    <col min="16033" max="16033" width="11.42578125" style="8"/>
    <col min="16034" max="16034" width="5.7109375" style="8" customWidth="1"/>
    <col min="16035" max="16384" width="11.42578125" style="8"/>
  </cols>
  <sheetData>
    <row r="1" spans="1:9" ht="15.95" customHeight="1">
      <c r="A1" s="85" t="s">
        <v>55</v>
      </c>
      <c r="B1" s="85"/>
      <c r="C1" s="85"/>
      <c r="D1" s="85"/>
      <c r="E1" s="85"/>
      <c r="F1" s="85"/>
      <c r="G1" s="85"/>
      <c r="H1" s="85"/>
    </row>
    <row r="2" spans="1:9" ht="15.95" customHeight="1">
      <c r="A2" s="85" t="s">
        <v>60</v>
      </c>
      <c r="B2" s="85"/>
      <c r="C2" s="85"/>
      <c r="D2" s="85"/>
      <c r="E2" s="85"/>
      <c r="F2" s="85"/>
      <c r="G2" s="85"/>
      <c r="H2" s="85"/>
    </row>
    <row r="3" spans="1:9" ht="15.95" customHeight="1">
      <c r="C3" s="10"/>
      <c r="D3" s="10"/>
      <c r="E3" s="7"/>
      <c r="F3" s="10"/>
      <c r="G3" s="10"/>
    </row>
    <row r="4" spans="1:9" ht="27" customHeight="1">
      <c r="A4" s="86" t="s">
        <v>50</v>
      </c>
      <c r="B4" s="86" t="s">
        <v>24</v>
      </c>
      <c r="C4" s="88" t="s">
        <v>11</v>
      </c>
      <c r="D4" s="86"/>
      <c r="E4" s="86"/>
      <c r="F4" s="86"/>
      <c r="G4" s="86"/>
      <c r="H4" s="89"/>
    </row>
    <row r="5" spans="1:9" ht="28.5" customHeight="1">
      <c r="A5" s="86"/>
      <c r="B5" s="86"/>
      <c r="C5" s="88" t="s">
        <v>10</v>
      </c>
      <c r="D5" s="86"/>
      <c r="E5" s="88" t="s">
        <v>9</v>
      </c>
      <c r="F5" s="88"/>
      <c r="G5" s="88" t="s">
        <v>8</v>
      </c>
      <c r="H5" s="90"/>
    </row>
    <row r="6" spans="1:9" ht="36" customHeight="1">
      <c r="A6" s="86"/>
      <c r="B6" s="87"/>
      <c r="C6" s="69" t="s">
        <v>7</v>
      </c>
      <c r="D6" s="73" t="s">
        <v>6</v>
      </c>
      <c r="E6" s="70" t="s">
        <v>7</v>
      </c>
      <c r="F6" s="69" t="s">
        <v>6</v>
      </c>
      <c r="G6" s="69" t="s">
        <v>7</v>
      </c>
      <c r="H6" s="71" t="s">
        <v>6</v>
      </c>
    </row>
    <row r="7" spans="1:9" s="11" customFormat="1" ht="18" customHeight="1">
      <c r="A7" s="12"/>
      <c r="B7" s="74"/>
      <c r="C7" s="75"/>
      <c r="D7" s="67"/>
      <c r="E7" s="75"/>
      <c r="F7" s="76"/>
      <c r="G7" s="75"/>
      <c r="H7" s="77"/>
    </row>
    <row r="8" spans="1:9" s="11" customFormat="1" ht="18" customHeight="1">
      <c r="A8" s="35"/>
      <c r="B8" s="36" t="s">
        <v>25</v>
      </c>
      <c r="C8" s="5">
        <f>SUM(C10:C18)</f>
        <v>23206</v>
      </c>
      <c r="D8" s="3">
        <v>510.16987122200919</v>
      </c>
      <c r="E8" s="5">
        <f>SUM(E10:E18)</f>
        <v>13102</v>
      </c>
      <c r="F8" s="3">
        <v>576.31005850633551</v>
      </c>
      <c r="G8" s="5">
        <f>SUM(G10:G18)</f>
        <v>10104</v>
      </c>
      <c r="H8" s="4">
        <v>444.08267743529063</v>
      </c>
      <c r="I8" s="15"/>
    </row>
    <row r="9" spans="1:9" s="11" customFormat="1" ht="18" customHeight="1">
      <c r="A9" s="30"/>
      <c r="B9" s="37"/>
      <c r="C9" s="6"/>
      <c r="D9" s="3"/>
      <c r="E9" s="6"/>
      <c r="F9" s="3"/>
      <c r="G9" s="6"/>
      <c r="H9" s="4"/>
      <c r="I9" s="15"/>
    </row>
    <row r="10" spans="1:9" s="11" customFormat="1" ht="18" customHeight="1">
      <c r="A10" s="30" t="s">
        <v>5</v>
      </c>
      <c r="B10" s="37" t="s">
        <v>26</v>
      </c>
      <c r="C10" s="31">
        <f>SUM(E10,G10)</f>
        <v>3844</v>
      </c>
      <c r="D10" s="16">
        <v>84.508014521132608</v>
      </c>
      <c r="E10" s="17">
        <v>1912</v>
      </c>
      <c r="F10" s="16">
        <v>84.102032656397014</v>
      </c>
      <c r="G10" s="17">
        <v>1932</v>
      </c>
      <c r="H10" s="18">
        <v>84.913671101047271</v>
      </c>
      <c r="I10" s="15"/>
    </row>
    <row r="11" spans="1:9" s="11" customFormat="1" ht="18" customHeight="1">
      <c r="A11" s="30" t="s">
        <v>2</v>
      </c>
      <c r="B11" s="37" t="s">
        <v>29</v>
      </c>
      <c r="C11" s="31">
        <f t="shared" ref="C11:C17" si="0">SUM(E11,G11)</f>
        <v>2304</v>
      </c>
      <c r="D11" s="16">
        <v>50.652046164591454</v>
      </c>
      <c r="E11" s="17">
        <v>1392</v>
      </c>
      <c r="F11" s="16">
        <v>61.229094904657238</v>
      </c>
      <c r="G11" s="17">
        <v>912</v>
      </c>
      <c r="H11" s="18">
        <v>40.083472072544055</v>
      </c>
      <c r="I11" s="15"/>
    </row>
    <row r="12" spans="1:9" s="11" customFormat="1" ht="18" customHeight="1">
      <c r="A12" s="38" t="s">
        <v>12</v>
      </c>
      <c r="B12" s="37" t="s">
        <v>31</v>
      </c>
      <c r="C12" s="31">
        <f>SUM(E12,G12)</f>
        <v>1936</v>
      </c>
      <c r="D12" s="16">
        <v>42.561788791080311</v>
      </c>
      <c r="E12" s="17">
        <v>1090</v>
      </c>
      <c r="F12" s="16">
        <v>47.945196441146834</v>
      </c>
      <c r="G12" s="17">
        <v>846</v>
      </c>
      <c r="H12" s="18">
        <v>37.18269448834679</v>
      </c>
      <c r="I12" s="15"/>
    </row>
    <row r="13" spans="1:9" s="11" customFormat="1" ht="18" customHeight="1">
      <c r="A13" s="30" t="s">
        <v>1</v>
      </c>
      <c r="B13" s="37" t="s">
        <v>28</v>
      </c>
      <c r="C13" s="31">
        <f t="shared" si="0"/>
        <v>1875</v>
      </c>
      <c r="D13" s="16">
        <v>41.220740693840696</v>
      </c>
      <c r="E13" s="17">
        <v>1047</v>
      </c>
      <c r="F13" s="16">
        <v>46.053780434752966</v>
      </c>
      <c r="G13" s="17">
        <v>828</v>
      </c>
      <c r="H13" s="18">
        <v>36.391573329020254</v>
      </c>
      <c r="I13" s="15"/>
    </row>
    <row r="14" spans="1:9" s="11" customFormat="1" ht="18" customHeight="1">
      <c r="A14" s="38" t="s">
        <v>4</v>
      </c>
      <c r="B14" s="37" t="s">
        <v>3</v>
      </c>
      <c r="C14" s="31"/>
      <c r="D14" s="3"/>
      <c r="E14" s="17"/>
      <c r="F14" s="3"/>
      <c r="G14" s="17"/>
      <c r="H14" s="4"/>
      <c r="I14" s="15"/>
    </row>
    <row r="15" spans="1:9" s="11" customFormat="1" ht="18" customHeight="1">
      <c r="A15" s="38"/>
      <c r="B15" s="37" t="s">
        <v>27</v>
      </c>
      <c r="C15" s="31">
        <f t="shared" ref="C15" si="1">SUM(E15,G15)</f>
        <v>1652</v>
      </c>
      <c r="D15" s="16">
        <v>36.318220600653248</v>
      </c>
      <c r="E15" s="17">
        <v>1413</v>
      </c>
      <c r="F15" s="16">
        <v>62.152809698477505</v>
      </c>
      <c r="G15" s="17">
        <v>239</v>
      </c>
      <c r="H15" s="18">
        <v>10.504330948835557</v>
      </c>
      <c r="I15" s="15"/>
    </row>
    <row r="16" spans="1:9" s="11" customFormat="1" ht="18" customHeight="1">
      <c r="A16" s="38" t="s">
        <v>0</v>
      </c>
      <c r="B16" s="37" t="s">
        <v>30</v>
      </c>
      <c r="C16" s="31">
        <f t="shared" si="0"/>
        <v>1426</v>
      </c>
      <c r="D16" s="16">
        <v>31.349747322355647</v>
      </c>
      <c r="E16" s="17">
        <v>717</v>
      </c>
      <c r="F16" s="16">
        <v>31.538262246148879</v>
      </c>
      <c r="G16" s="17">
        <v>709</v>
      </c>
      <c r="H16" s="18">
        <v>31.161383442361551</v>
      </c>
      <c r="I16" s="15"/>
    </row>
    <row r="17" spans="1:9" s="11" customFormat="1" ht="18" customHeight="1">
      <c r="A17" s="40" t="s">
        <v>16</v>
      </c>
      <c r="B17" s="37" t="s">
        <v>32</v>
      </c>
      <c r="C17" s="31">
        <f t="shared" si="0"/>
        <v>924</v>
      </c>
      <c r="D17" s="16">
        <v>20.313581013924697</v>
      </c>
      <c r="E17" s="17">
        <v>482</v>
      </c>
      <c r="F17" s="16">
        <v>21.201453839112638</v>
      </c>
      <c r="G17" s="17">
        <v>442</v>
      </c>
      <c r="H17" s="18">
        <v>19.426419579018059</v>
      </c>
      <c r="I17" s="15"/>
    </row>
    <row r="18" spans="1:9" s="11" customFormat="1" ht="18" customHeight="1">
      <c r="A18" s="41"/>
      <c r="B18" s="34" t="s">
        <v>35</v>
      </c>
      <c r="C18" s="31">
        <f>E18+G18</f>
        <v>9245</v>
      </c>
      <c r="D18" s="16">
        <v>203.24573211443052</v>
      </c>
      <c r="E18" s="17">
        <v>5049</v>
      </c>
      <c r="F18" s="16">
        <v>222.08742828564252</v>
      </c>
      <c r="G18" s="17">
        <v>4196</v>
      </c>
      <c r="H18" s="18">
        <v>184.41913247411713</v>
      </c>
      <c r="I18" s="15"/>
    </row>
    <row r="19" spans="1:9" s="11" customFormat="1" ht="18" customHeight="1">
      <c r="B19" s="13"/>
      <c r="C19" s="19"/>
      <c r="D19" s="16"/>
      <c r="E19" s="19"/>
      <c r="F19" s="16"/>
      <c r="G19" s="19"/>
      <c r="H19" s="20"/>
      <c r="I19" s="15"/>
    </row>
    <row r="20" spans="1:9" s="11" customFormat="1" ht="18" customHeight="1">
      <c r="A20" s="30"/>
      <c r="B20" s="37" t="s">
        <v>49</v>
      </c>
      <c r="C20" s="5">
        <f>SUM(C23,C25,C26,C29,C30+C28)</f>
        <v>801</v>
      </c>
      <c r="D20" s="3">
        <v>1210.3354487760653</v>
      </c>
      <c r="E20" s="5">
        <f>SUM(E23,E25,E26,E29,E30+E28)</f>
        <v>465</v>
      </c>
      <c r="F20" s="3">
        <v>1373.0179821064753</v>
      </c>
      <c r="G20" s="5">
        <f>SUM(G23,G25,G26,G29,G30+G28)</f>
        <v>336</v>
      </c>
      <c r="H20" s="4">
        <v>1039.82917092192</v>
      </c>
      <c r="I20" s="15"/>
    </row>
    <row r="21" spans="1:9" s="11" customFormat="1" ht="18" customHeight="1">
      <c r="A21" s="43"/>
      <c r="B21" s="37"/>
      <c r="C21" s="19"/>
      <c r="D21" s="16"/>
      <c r="E21" s="19"/>
      <c r="F21" s="16"/>
      <c r="G21" s="19"/>
      <c r="H21" s="18"/>
      <c r="I21" s="15"/>
    </row>
    <row r="22" spans="1:9" s="11" customFormat="1" ht="18" customHeight="1">
      <c r="A22" s="30" t="s">
        <v>17</v>
      </c>
      <c r="B22" s="37" t="s">
        <v>18</v>
      </c>
      <c r="C22" s="19"/>
      <c r="D22" s="16"/>
      <c r="E22" s="19"/>
      <c r="F22" s="16"/>
      <c r="G22" s="19"/>
      <c r="H22" s="18"/>
    </row>
    <row r="23" spans="1:9" s="11" customFormat="1" ht="18" customHeight="1">
      <c r="A23" s="30"/>
      <c r="B23" s="37" t="s">
        <v>36</v>
      </c>
      <c r="C23" s="31">
        <f t="shared" ref="C23" si="2">SUM(E23,G23)</f>
        <v>398</v>
      </c>
      <c r="D23" s="16">
        <v>601.39014808099125</v>
      </c>
      <c r="E23" s="19">
        <v>231</v>
      </c>
      <c r="F23" s="16">
        <v>682.07990078837815</v>
      </c>
      <c r="G23" s="19">
        <v>167</v>
      </c>
      <c r="H23" s="18">
        <v>516.81985578559716</v>
      </c>
    </row>
    <row r="24" spans="1:9" s="11" customFormat="1" ht="18" customHeight="1">
      <c r="A24" s="30" t="s">
        <v>19</v>
      </c>
      <c r="B24" s="37" t="s">
        <v>20</v>
      </c>
      <c r="C24" s="19"/>
      <c r="D24" s="16"/>
      <c r="E24" s="19"/>
      <c r="F24" s="16"/>
      <c r="G24" s="19"/>
      <c r="H24" s="18"/>
    </row>
    <row r="25" spans="1:9" s="11" customFormat="1" ht="18" customHeight="1">
      <c r="A25" s="30"/>
      <c r="B25" s="37" t="s">
        <v>37</v>
      </c>
      <c r="C25" s="31">
        <f>SUM(E25,G25)</f>
        <v>215</v>
      </c>
      <c r="D25" s="16">
        <v>324.87156240556061</v>
      </c>
      <c r="E25" s="19">
        <v>121</v>
      </c>
      <c r="F25" s="16">
        <v>357.27994803200755</v>
      </c>
      <c r="G25" s="19">
        <v>94</v>
      </c>
      <c r="H25" s="18">
        <v>290.90458948410856</v>
      </c>
    </row>
    <row r="26" spans="1:9" s="11" customFormat="1" ht="18" customHeight="1">
      <c r="A26" s="38" t="s">
        <v>13</v>
      </c>
      <c r="B26" s="37" t="s">
        <v>34</v>
      </c>
      <c r="C26" s="31">
        <f t="shared" ref="C26:C30" si="3">SUM(E26,G26)</f>
        <v>31</v>
      </c>
      <c r="D26" s="16">
        <v>46.841946207313384</v>
      </c>
      <c r="E26" s="19">
        <v>22</v>
      </c>
      <c r="F26" s="16">
        <v>64.959990551274103</v>
      </c>
      <c r="G26" s="19">
        <v>9</v>
      </c>
      <c r="H26" s="18">
        <v>27.852567078265714</v>
      </c>
    </row>
    <row r="27" spans="1:9" s="11" customFormat="1" ht="18" customHeight="1">
      <c r="A27" s="38" t="s">
        <v>21</v>
      </c>
      <c r="B27" s="37" t="s">
        <v>22</v>
      </c>
      <c r="C27" s="31"/>
      <c r="D27" s="16"/>
      <c r="E27" s="19"/>
      <c r="F27" s="16"/>
      <c r="G27" s="19"/>
      <c r="H27" s="18"/>
    </row>
    <row r="28" spans="1:9" s="11" customFormat="1" ht="18" customHeight="1">
      <c r="A28" s="38"/>
      <c r="B28" s="37" t="s">
        <v>38</v>
      </c>
      <c r="C28" s="31">
        <f>SUM(E28,G28)</f>
        <v>19</v>
      </c>
      <c r="D28" s="16">
        <v>28.709579933514657</v>
      </c>
      <c r="E28" s="19">
        <v>9</v>
      </c>
      <c r="F28" s="16">
        <v>26.574541589157587</v>
      </c>
      <c r="G28" s="19">
        <v>10</v>
      </c>
      <c r="H28" s="18">
        <v>30.947296753628571</v>
      </c>
    </row>
    <row r="29" spans="1:9" s="11" customFormat="1" ht="18" customHeight="1">
      <c r="A29" s="46" t="s">
        <v>56</v>
      </c>
      <c r="B29" s="39" t="s">
        <v>57</v>
      </c>
      <c r="C29" s="31">
        <f t="shared" si="3"/>
        <v>14</v>
      </c>
      <c r="D29" s="16">
        <v>21.154427319431854</v>
      </c>
      <c r="E29" s="19">
        <v>11</v>
      </c>
      <c r="F29" s="16">
        <v>32.479995275637052</v>
      </c>
      <c r="G29" s="19">
        <v>3</v>
      </c>
      <c r="H29" s="18">
        <v>9.2841890260885709</v>
      </c>
    </row>
    <row r="30" spans="1:9" s="11" customFormat="1" ht="18" customHeight="1">
      <c r="A30" s="26"/>
      <c r="B30" s="44" t="s">
        <v>35</v>
      </c>
      <c r="C30" s="31">
        <f t="shared" si="3"/>
        <v>124</v>
      </c>
      <c r="D30" s="16">
        <v>187.36778482925354</v>
      </c>
      <c r="E30" s="19">
        <v>71</v>
      </c>
      <c r="F30" s="16">
        <v>209.64360587002096</v>
      </c>
      <c r="G30" s="19">
        <v>53</v>
      </c>
      <c r="H30" s="18">
        <v>164.02067279423142</v>
      </c>
    </row>
    <row r="31" spans="1:9" s="11" customFormat="1" ht="18" customHeight="1">
      <c r="A31" s="26"/>
      <c r="B31" s="34"/>
      <c r="C31" s="19"/>
      <c r="D31" s="22"/>
      <c r="E31" s="19"/>
      <c r="F31" s="22"/>
      <c r="G31" s="23"/>
      <c r="H31" s="18"/>
    </row>
    <row r="32" spans="1:9" s="11" customFormat="1" ht="18" customHeight="1">
      <c r="A32" s="26"/>
      <c r="B32" s="37" t="s">
        <v>48</v>
      </c>
      <c r="C32" s="5">
        <f>SUM(C35,C36,C37,C39,C40,C41)</f>
        <v>262</v>
      </c>
      <c r="D32" s="3">
        <v>91.024371601785745</v>
      </c>
      <c r="E32" s="5">
        <f>SUM(E35,E36,E37,E39,E40,E41)</f>
        <v>133</v>
      </c>
      <c r="F32" s="3">
        <v>90.290082347270598</v>
      </c>
      <c r="G32" s="5">
        <f>SUM(G35,G36,G37,G39,G40,G41)</f>
        <v>129</v>
      </c>
      <c r="H32" s="4">
        <v>91.794039791648871</v>
      </c>
    </row>
    <row r="33" spans="1:8" s="11" customFormat="1" ht="18" customHeight="1">
      <c r="A33" s="26"/>
      <c r="B33" s="37"/>
      <c r="C33" s="31"/>
      <c r="D33" s="64"/>
      <c r="E33" s="32"/>
      <c r="F33" s="3"/>
      <c r="G33" s="32"/>
      <c r="H33" s="4"/>
    </row>
    <row r="34" spans="1:8" s="11" customFormat="1" ht="18" customHeight="1">
      <c r="A34" s="26" t="s">
        <v>19</v>
      </c>
      <c r="B34" s="37" t="s">
        <v>20</v>
      </c>
      <c r="C34" s="19"/>
      <c r="D34" s="64"/>
      <c r="E34" s="17"/>
      <c r="F34" s="3"/>
      <c r="G34" s="17"/>
      <c r="H34" s="4"/>
    </row>
    <row r="35" spans="1:8" s="11" customFormat="1" ht="18" customHeight="1">
      <c r="A35" s="26"/>
      <c r="B35" s="37" t="s">
        <v>37</v>
      </c>
      <c r="C35" s="31">
        <f>SUM(E35,G35)</f>
        <v>37</v>
      </c>
      <c r="D35" s="16">
        <v>12.854586829259818</v>
      </c>
      <c r="E35" s="32">
        <v>17</v>
      </c>
      <c r="F35" s="16">
        <v>11.540837593260152</v>
      </c>
      <c r="G35" s="32">
        <v>20</v>
      </c>
      <c r="H35" s="18">
        <v>14.231634076224633</v>
      </c>
    </row>
    <row r="36" spans="1:8" s="11" customFormat="1" ht="18" customHeight="1">
      <c r="A36" s="38" t="s">
        <v>4</v>
      </c>
      <c r="B36" s="66" t="s">
        <v>47</v>
      </c>
      <c r="C36" s="31">
        <f>SUM(E36,G36)</f>
        <v>33</v>
      </c>
      <c r="D36" s="16">
        <v>11.464901766637135</v>
      </c>
      <c r="E36" s="45">
        <v>18</v>
      </c>
      <c r="F36" s="16">
        <v>12.219710392863687</v>
      </c>
      <c r="G36" s="45">
        <v>15</v>
      </c>
      <c r="H36" s="18">
        <v>10.673725557168474</v>
      </c>
    </row>
    <row r="37" spans="1:8" s="11" customFormat="1" ht="18" customHeight="1">
      <c r="A37" s="26" t="s">
        <v>13</v>
      </c>
      <c r="B37" s="37" t="s">
        <v>34</v>
      </c>
      <c r="C37" s="31">
        <f>SUM(E37,G37)</f>
        <v>26</v>
      </c>
      <c r="D37" s="16">
        <v>9.0329529070474397</v>
      </c>
      <c r="E37" s="32">
        <v>14</v>
      </c>
      <c r="F37" s="16">
        <v>9.5042191944495364</v>
      </c>
      <c r="G37" s="32">
        <v>12</v>
      </c>
      <c r="H37" s="18">
        <v>8.5389804457347793</v>
      </c>
    </row>
    <row r="38" spans="1:8" s="11" customFormat="1" ht="18" customHeight="1">
      <c r="A38" s="26" t="s">
        <v>21</v>
      </c>
      <c r="B38" s="37" t="s">
        <v>22</v>
      </c>
      <c r="C38" s="63"/>
      <c r="D38" s="64"/>
      <c r="E38" s="13"/>
      <c r="F38" s="3"/>
      <c r="H38" s="4"/>
    </row>
    <row r="39" spans="1:8" s="11" customFormat="1" ht="18" customHeight="1">
      <c r="A39" s="26"/>
      <c r="B39" s="37" t="s">
        <v>38</v>
      </c>
      <c r="C39" s="31">
        <f>SUM(E39,G39)</f>
        <v>20</v>
      </c>
      <c r="D39" s="16">
        <v>6.9484253131134155</v>
      </c>
      <c r="E39" s="32">
        <v>12</v>
      </c>
      <c r="F39" s="16">
        <v>8.1464735952424583</v>
      </c>
      <c r="G39" s="32">
        <v>8</v>
      </c>
      <c r="H39" s="18">
        <v>5.6926536304898532</v>
      </c>
    </row>
    <row r="40" spans="1:8" s="11" customFormat="1" ht="18" customHeight="1">
      <c r="A40" s="46" t="s">
        <v>56</v>
      </c>
      <c r="B40" s="39" t="s">
        <v>57</v>
      </c>
      <c r="C40" s="31">
        <f>SUM(E40,G40)</f>
        <v>16</v>
      </c>
      <c r="D40" s="16">
        <v>5.5587402504907333</v>
      </c>
      <c r="E40" s="32">
        <v>10</v>
      </c>
      <c r="F40" s="16">
        <v>6.7887279960353828</v>
      </c>
      <c r="G40" s="32">
        <v>6</v>
      </c>
      <c r="H40" s="18">
        <v>4.2694902228673897</v>
      </c>
    </row>
    <row r="41" spans="1:8" s="11" customFormat="1" ht="18" customHeight="1">
      <c r="A41" s="42"/>
      <c r="B41" s="34" t="s">
        <v>35</v>
      </c>
      <c r="C41" s="31">
        <f>SUM(E41,G41)</f>
        <v>130</v>
      </c>
      <c r="D41" s="16">
        <v>45.164764535237204</v>
      </c>
      <c r="E41" s="32">
        <v>62</v>
      </c>
      <c r="F41" s="16">
        <v>42.090113575419373</v>
      </c>
      <c r="G41" s="32">
        <v>68</v>
      </c>
      <c r="H41" s="18">
        <v>48.387555859163747</v>
      </c>
    </row>
    <row r="42" spans="1:8" s="11" customFormat="1" ht="18" customHeight="1">
      <c r="A42" s="85" t="s">
        <v>55</v>
      </c>
      <c r="B42" s="85"/>
      <c r="C42" s="85"/>
      <c r="D42" s="85"/>
      <c r="E42" s="85"/>
      <c r="F42" s="85"/>
      <c r="G42" s="85"/>
      <c r="H42" s="85"/>
    </row>
    <row r="43" spans="1:8" s="11" customFormat="1" ht="18" customHeight="1">
      <c r="A43" s="85" t="s">
        <v>60</v>
      </c>
      <c r="B43" s="85"/>
      <c r="C43" s="85"/>
      <c r="D43" s="85"/>
      <c r="E43" s="85"/>
      <c r="F43" s="85"/>
      <c r="G43" s="85"/>
      <c r="H43" s="85"/>
    </row>
    <row r="44" spans="1:8" s="11" customFormat="1" ht="18" customHeight="1">
      <c r="A44" s="8"/>
      <c r="B44" s="78"/>
      <c r="C44" s="10"/>
      <c r="D44" s="10"/>
      <c r="E44" s="7"/>
      <c r="F44" s="10"/>
      <c r="G44" s="10"/>
      <c r="H44" s="9"/>
    </row>
    <row r="45" spans="1:8" s="11" customFormat="1" ht="27" customHeight="1">
      <c r="A45" s="86" t="s">
        <v>50</v>
      </c>
      <c r="B45" s="86" t="s">
        <v>24</v>
      </c>
      <c r="C45" s="88" t="s">
        <v>11</v>
      </c>
      <c r="D45" s="86"/>
      <c r="E45" s="86"/>
      <c r="F45" s="86"/>
      <c r="G45" s="86"/>
      <c r="H45" s="89"/>
    </row>
    <row r="46" spans="1:8" s="11" customFormat="1" ht="28.5" customHeight="1">
      <c r="A46" s="86"/>
      <c r="B46" s="86"/>
      <c r="C46" s="88" t="s">
        <v>10</v>
      </c>
      <c r="D46" s="86"/>
      <c r="E46" s="88" t="s">
        <v>9</v>
      </c>
      <c r="F46" s="88"/>
      <c r="G46" s="88" t="s">
        <v>8</v>
      </c>
      <c r="H46" s="90"/>
    </row>
    <row r="47" spans="1:8" s="11" customFormat="1" ht="36" customHeight="1">
      <c r="A47" s="86"/>
      <c r="B47" s="86"/>
      <c r="C47" s="73" t="s">
        <v>7</v>
      </c>
      <c r="D47" s="69" t="s">
        <v>6</v>
      </c>
      <c r="E47" s="70" t="s">
        <v>7</v>
      </c>
      <c r="F47" s="69" t="s">
        <v>6</v>
      </c>
      <c r="G47" s="69" t="s">
        <v>7</v>
      </c>
      <c r="H47" s="71" t="s">
        <v>6</v>
      </c>
    </row>
    <row r="48" spans="1:8" s="11" customFormat="1" ht="12.75" customHeight="1">
      <c r="A48" s="12"/>
      <c r="B48" s="21"/>
      <c r="C48" s="14"/>
      <c r="D48" s="79"/>
      <c r="E48" s="80"/>
      <c r="F48" s="79"/>
      <c r="G48" s="80"/>
      <c r="H48" s="81"/>
    </row>
    <row r="49" spans="1:9" s="11" customFormat="1" ht="15.95" customHeight="1">
      <c r="A49" s="38"/>
      <c r="B49" s="39" t="s">
        <v>46</v>
      </c>
      <c r="C49" s="5">
        <v>195</v>
      </c>
      <c r="D49" s="3">
        <v>24.612821386648495</v>
      </c>
      <c r="E49" s="5">
        <f>SUM(E52:E58)</f>
        <v>115</v>
      </c>
      <c r="F49" s="3">
        <v>28.389103521483147</v>
      </c>
      <c r="G49" s="5">
        <f>SUM(G52:G58)</f>
        <v>80</v>
      </c>
      <c r="H49" s="4">
        <v>20.661957462195076</v>
      </c>
      <c r="I49" s="15"/>
    </row>
    <row r="50" spans="1:9" s="11" customFormat="1" ht="15.95" customHeight="1">
      <c r="A50" s="38"/>
      <c r="B50" s="39"/>
      <c r="C50" s="5"/>
      <c r="D50" s="3"/>
      <c r="E50" s="19"/>
      <c r="F50" s="3"/>
      <c r="G50" s="47"/>
      <c r="H50" s="18"/>
    </row>
    <row r="51" spans="1:9" ht="15.95" customHeight="1">
      <c r="A51" s="38" t="s">
        <v>4</v>
      </c>
      <c r="B51" s="37" t="s">
        <v>3</v>
      </c>
      <c r="C51" s="5"/>
      <c r="D51" s="3"/>
      <c r="E51" s="19"/>
      <c r="F51" s="3"/>
      <c r="G51" s="23"/>
      <c r="H51" s="18"/>
    </row>
    <row r="52" spans="1:9" ht="15.95" customHeight="1">
      <c r="A52" s="38"/>
      <c r="B52" s="37" t="s">
        <v>27</v>
      </c>
      <c r="C52" s="19">
        <v>54</v>
      </c>
      <c r="D52" s="16">
        <v>6.8158582301488133</v>
      </c>
      <c r="E52" s="19">
        <v>39</v>
      </c>
      <c r="F52" s="16">
        <v>9.6276090203290661</v>
      </c>
      <c r="G52" s="23">
        <v>15</v>
      </c>
      <c r="H52" s="18">
        <v>3.8741170241615768</v>
      </c>
    </row>
    <row r="53" spans="1:9" ht="15.95" customHeight="1">
      <c r="A53" s="26" t="s">
        <v>19</v>
      </c>
      <c r="B53" s="37" t="s">
        <v>20</v>
      </c>
      <c r="C53" s="19"/>
      <c r="D53" s="16"/>
      <c r="E53" s="19"/>
      <c r="F53" s="16"/>
      <c r="G53" s="23"/>
      <c r="H53" s="18"/>
    </row>
    <row r="54" spans="1:9" ht="15.95" customHeight="1">
      <c r="A54" s="26"/>
      <c r="B54" s="37" t="s">
        <v>37</v>
      </c>
      <c r="C54" s="19">
        <v>21</v>
      </c>
      <c r="D54" s="16">
        <v>2.6506115339467606</v>
      </c>
      <c r="E54" s="19">
        <v>15</v>
      </c>
      <c r="F54" s="16">
        <v>3.7029265462804104</v>
      </c>
      <c r="G54" s="23">
        <v>6</v>
      </c>
      <c r="H54" s="18">
        <v>1.5496468096646305</v>
      </c>
    </row>
    <row r="55" spans="1:9" ht="15.95" customHeight="1">
      <c r="A55" s="38" t="s">
        <v>5</v>
      </c>
      <c r="B55" s="37" t="s">
        <v>26</v>
      </c>
      <c r="C55" s="19">
        <v>14</v>
      </c>
      <c r="D55" s="16">
        <v>1.767074355964507</v>
      </c>
      <c r="E55" s="19">
        <v>8</v>
      </c>
      <c r="F55" s="16">
        <v>1.9748941580162189</v>
      </c>
      <c r="G55" s="23">
        <v>6</v>
      </c>
      <c r="H55" s="18">
        <v>1.5496468096646305</v>
      </c>
    </row>
    <row r="56" spans="1:9" ht="15.95" customHeight="1">
      <c r="A56" s="46" t="s">
        <v>56</v>
      </c>
      <c r="B56" s="39" t="s">
        <v>57</v>
      </c>
      <c r="C56" s="19">
        <v>7</v>
      </c>
      <c r="D56" s="16">
        <v>0.88353717798225351</v>
      </c>
      <c r="E56" s="19">
        <v>3</v>
      </c>
      <c r="F56" s="16">
        <v>0.74058530925608212</v>
      </c>
      <c r="G56" s="23">
        <v>4</v>
      </c>
      <c r="H56" s="18">
        <v>1.0330978731097538</v>
      </c>
    </row>
    <row r="57" spans="1:9" ht="15.95" customHeight="1">
      <c r="A57" s="65" t="s">
        <v>13</v>
      </c>
      <c r="B57" s="37" t="s">
        <v>34</v>
      </c>
      <c r="C57" s="19">
        <v>4</v>
      </c>
      <c r="D57" s="16">
        <v>0.5048783874184305</v>
      </c>
      <c r="E57" s="19">
        <v>2</v>
      </c>
      <c r="F57" s="16">
        <v>0.49372353950405473</v>
      </c>
      <c r="G57" s="23">
        <v>2</v>
      </c>
      <c r="H57" s="18">
        <v>0.51654893655487688</v>
      </c>
    </row>
    <row r="58" spans="1:9" s="11" customFormat="1" ht="15.95" customHeight="1">
      <c r="A58" s="38"/>
      <c r="B58" s="44" t="s">
        <v>35</v>
      </c>
      <c r="C58" s="19">
        <v>95</v>
      </c>
      <c r="D58" s="16">
        <v>11.990861701187727</v>
      </c>
      <c r="E58" s="19">
        <v>48</v>
      </c>
      <c r="F58" s="16">
        <v>11.849364948097314</v>
      </c>
      <c r="G58" s="19">
        <v>47</v>
      </c>
      <c r="H58" s="18">
        <v>12.138900009039606</v>
      </c>
    </row>
    <row r="59" spans="1:9" ht="15.95" customHeight="1">
      <c r="A59" s="49"/>
      <c r="B59" s="44"/>
      <c r="C59" s="5"/>
      <c r="D59" s="50"/>
      <c r="E59" s="51"/>
      <c r="F59" s="50"/>
      <c r="G59" s="51"/>
      <c r="H59" s="52"/>
    </row>
    <row r="60" spans="1:9" s="11" customFormat="1" ht="15.95" customHeight="1">
      <c r="A60" s="38"/>
      <c r="B60" s="39" t="s">
        <v>53</v>
      </c>
      <c r="C60" s="5">
        <v>626</v>
      </c>
      <c r="D60" s="3">
        <v>88.996556714690684</v>
      </c>
      <c r="E60" s="5">
        <f>SUM(E63:E69)</f>
        <v>454</v>
      </c>
      <c r="F60" s="4">
        <v>126.67198651808283</v>
      </c>
      <c r="G60" s="5">
        <f>SUM(G63:G69)</f>
        <v>172</v>
      </c>
      <c r="H60" s="4">
        <v>49.856228550227257</v>
      </c>
    </row>
    <row r="61" spans="1:9" s="11" customFormat="1" ht="15.95" customHeight="1">
      <c r="A61" s="38"/>
      <c r="B61" s="44"/>
      <c r="C61" s="5"/>
      <c r="D61" s="16"/>
      <c r="E61" s="19"/>
      <c r="F61" s="16"/>
      <c r="G61" s="19"/>
      <c r="H61" s="18"/>
    </row>
    <row r="62" spans="1:9" s="11" customFormat="1" ht="15.95" customHeight="1">
      <c r="A62" s="30" t="s">
        <v>4</v>
      </c>
      <c r="B62" s="37" t="s">
        <v>3</v>
      </c>
      <c r="C62" s="5"/>
      <c r="D62" s="16"/>
      <c r="E62" s="19"/>
      <c r="F62" s="16"/>
      <c r="G62" s="19"/>
      <c r="H62" s="18"/>
    </row>
    <row r="63" spans="1:9" s="11" customFormat="1" ht="15.95" customHeight="1">
      <c r="A63" s="30"/>
      <c r="B63" s="37" t="s">
        <v>27</v>
      </c>
      <c r="C63" s="19">
        <v>329</v>
      </c>
      <c r="D63" s="16">
        <v>46.772950733439671</v>
      </c>
      <c r="E63" s="19">
        <v>289</v>
      </c>
      <c r="F63" s="18">
        <v>80.634810801158466</v>
      </c>
      <c r="G63" s="19">
        <v>40</v>
      </c>
      <c r="H63" s="18">
        <v>11.594471755866802</v>
      </c>
    </row>
    <row r="64" spans="1:9" s="11" customFormat="1" ht="15.95" customHeight="1">
      <c r="A64" s="38" t="s">
        <v>14</v>
      </c>
      <c r="B64" s="37" t="s">
        <v>15</v>
      </c>
      <c r="C64" s="19"/>
      <c r="D64" s="16"/>
      <c r="E64" s="19"/>
      <c r="F64" s="16"/>
      <c r="G64" s="19"/>
      <c r="H64" s="18"/>
    </row>
    <row r="65" spans="1:9" s="11" customFormat="1" ht="15" customHeight="1">
      <c r="A65" s="38"/>
      <c r="B65" s="37" t="s">
        <v>33</v>
      </c>
      <c r="C65" s="19">
        <v>39</v>
      </c>
      <c r="D65" s="16">
        <v>5.5445139167299313</v>
      </c>
      <c r="E65" s="19">
        <v>29</v>
      </c>
      <c r="F65" s="18">
        <v>8.0913823987321649</v>
      </c>
      <c r="G65" s="19">
        <v>10</v>
      </c>
      <c r="H65" s="18">
        <v>2.8986179389667006</v>
      </c>
    </row>
    <row r="66" spans="1:9" s="11" customFormat="1" ht="15" customHeight="1">
      <c r="A66" s="38" t="s">
        <v>5</v>
      </c>
      <c r="B66" s="37" t="s">
        <v>26</v>
      </c>
      <c r="C66" s="19">
        <v>39</v>
      </c>
      <c r="D66" s="16">
        <v>5.5445139167299313</v>
      </c>
      <c r="E66" s="19">
        <v>23</v>
      </c>
      <c r="F66" s="18">
        <v>6.4173032817530959</v>
      </c>
      <c r="G66" s="19">
        <v>16</v>
      </c>
      <c r="H66" s="18">
        <v>4.6377887023467208</v>
      </c>
    </row>
    <row r="67" spans="1:9" s="11" customFormat="1" ht="14.1" customHeight="1">
      <c r="A67" s="30" t="s">
        <v>12</v>
      </c>
      <c r="B67" s="39" t="s">
        <v>31</v>
      </c>
      <c r="C67" s="19">
        <v>23</v>
      </c>
      <c r="D67" s="16">
        <v>3.2698415406356007</v>
      </c>
      <c r="E67" s="19">
        <v>15</v>
      </c>
      <c r="F67" s="18">
        <v>4.1851977924476715</v>
      </c>
      <c r="G67" s="19">
        <v>8</v>
      </c>
      <c r="H67" s="18">
        <v>2.3188943511733604</v>
      </c>
    </row>
    <row r="68" spans="1:9" s="11" customFormat="1" ht="15" customHeight="1">
      <c r="A68" s="65" t="s">
        <v>13</v>
      </c>
      <c r="B68" s="37" t="s">
        <v>34</v>
      </c>
      <c r="C68" s="19">
        <v>12</v>
      </c>
      <c r="D68" s="16">
        <v>1.7060042820707479</v>
      </c>
      <c r="E68" s="51">
        <v>8</v>
      </c>
      <c r="F68" s="18">
        <v>2.2321054893054244</v>
      </c>
      <c r="G68" s="51">
        <v>4</v>
      </c>
      <c r="H68" s="18">
        <v>1.1594471755866802</v>
      </c>
    </row>
    <row r="69" spans="1:9" s="11" customFormat="1" ht="15" customHeight="1">
      <c r="A69" s="38"/>
      <c r="B69" s="44" t="s">
        <v>35</v>
      </c>
      <c r="C69" s="19">
        <v>184</v>
      </c>
      <c r="D69" s="16">
        <v>26.158732325084806</v>
      </c>
      <c r="E69" s="19">
        <v>90</v>
      </c>
      <c r="F69" s="18">
        <v>25.111186754686024</v>
      </c>
      <c r="G69" s="19">
        <v>94</v>
      </c>
      <c r="H69" s="18">
        <v>27.247008626286988</v>
      </c>
    </row>
    <row r="70" spans="1:9" s="11" customFormat="1" ht="15" customHeight="1">
      <c r="A70" s="38"/>
      <c r="B70" s="39"/>
      <c r="C70" s="19"/>
      <c r="D70" s="50"/>
      <c r="E70" s="51"/>
      <c r="F70" s="53"/>
      <c r="G70" s="51"/>
      <c r="H70" s="52"/>
      <c r="I70" s="15"/>
    </row>
    <row r="71" spans="1:9" s="11" customFormat="1" ht="15" customHeight="1">
      <c r="A71" s="38"/>
      <c r="B71" s="39" t="s">
        <v>45</v>
      </c>
      <c r="C71" s="5">
        <v>802</v>
      </c>
      <c r="D71" s="3">
        <v>120.30012030012031</v>
      </c>
      <c r="E71" s="5">
        <f>SUM(E74,E77,E75,E78,E79+E80)</f>
        <v>567</v>
      </c>
      <c r="F71" s="3">
        <v>168.40867171001631</v>
      </c>
      <c r="G71" s="5">
        <f>SUM(G74,G77,G75,G78,G79+G80)</f>
        <v>235</v>
      </c>
      <c r="H71" s="4">
        <v>71.215358273860929</v>
      </c>
    </row>
    <row r="72" spans="1:9" s="11" customFormat="1" ht="15" customHeight="1">
      <c r="A72" s="38"/>
      <c r="B72" s="39"/>
      <c r="C72" s="19"/>
      <c r="D72" s="16"/>
      <c r="E72" s="55"/>
      <c r="F72" s="16"/>
      <c r="G72" s="55"/>
      <c r="H72" s="18"/>
    </row>
    <row r="73" spans="1:9" s="11" customFormat="1" ht="15" customHeight="1">
      <c r="A73" s="38" t="s">
        <v>4</v>
      </c>
      <c r="B73" s="39" t="s">
        <v>3</v>
      </c>
      <c r="C73" s="19"/>
      <c r="D73" s="16"/>
      <c r="E73" s="39"/>
      <c r="F73" s="16"/>
      <c r="G73" s="39"/>
      <c r="H73" s="18"/>
    </row>
    <row r="74" spans="1:9" s="11" customFormat="1" ht="15" customHeight="1">
      <c r="A74" s="38"/>
      <c r="B74" s="39" t="s">
        <v>27</v>
      </c>
      <c r="C74" s="19">
        <v>358</v>
      </c>
      <c r="D74" s="16">
        <v>53.700053700053694</v>
      </c>
      <c r="E74" s="51">
        <v>320</v>
      </c>
      <c r="F74" s="16">
        <v>95.045458460679399</v>
      </c>
      <c r="G74" s="51">
        <v>38</v>
      </c>
      <c r="H74" s="18">
        <v>11.515674954922194</v>
      </c>
    </row>
    <row r="75" spans="1:9" s="11" customFormat="1" ht="15" customHeight="1">
      <c r="A75" s="38" t="s">
        <v>5</v>
      </c>
      <c r="B75" s="39" t="s">
        <v>26</v>
      </c>
      <c r="C75" s="19">
        <v>93</v>
      </c>
      <c r="D75" s="16">
        <v>13.95001395001395</v>
      </c>
      <c r="E75" s="51">
        <v>31</v>
      </c>
      <c r="F75" s="16">
        <v>9.2075287883783172</v>
      </c>
      <c r="G75" s="51">
        <v>62</v>
      </c>
      <c r="H75" s="18">
        <v>18.788732821188841</v>
      </c>
    </row>
    <row r="76" spans="1:9" s="11" customFormat="1" ht="15" customHeight="1">
      <c r="A76" s="38" t="s">
        <v>14</v>
      </c>
      <c r="B76" s="39" t="s">
        <v>15</v>
      </c>
      <c r="C76" s="19"/>
      <c r="D76" s="16"/>
      <c r="E76" s="55"/>
      <c r="F76" s="16"/>
      <c r="G76" s="55"/>
      <c r="H76" s="18"/>
    </row>
    <row r="77" spans="1:9" s="11" customFormat="1" ht="15" customHeight="1">
      <c r="A77" s="38"/>
      <c r="B77" s="39" t="s">
        <v>33</v>
      </c>
      <c r="C77" s="19">
        <v>75</v>
      </c>
      <c r="D77" s="16">
        <v>11.25001125001125</v>
      </c>
      <c r="E77" s="19">
        <v>60</v>
      </c>
      <c r="F77" s="16">
        <v>17.821023461377386</v>
      </c>
      <c r="G77" s="51">
        <v>15</v>
      </c>
      <c r="H77" s="18">
        <v>4.5456611664166555</v>
      </c>
    </row>
    <row r="78" spans="1:9" s="11" customFormat="1" ht="15" customHeight="1">
      <c r="A78" s="33" t="s">
        <v>23</v>
      </c>
      <c r="B78" s="37" t="s">
        <v>44</v>
      </c>
      <c r="C78" s="19">
        <v>21</v>
      </c>
      <c r="D78" s="16">
        <v>3.1500031500031498</v>
      </c>
      <c r="E78" s="19">
        <v>13</v>
      </c>
      <c r="F78" s="16">
        <v>3.8612217499651003</v>
      </c>
      <c r="G78" s="51">
        <v>8</v>
      </c>
      <c r="H78" s="18">
        <v>2.4243526220888829</v>
      </c>
    </row>
    <row r="79" spans="1:9" s="11" customFormat="1" ht="14.1" customHeight="1">
      <c r="A79" s="38" t="s">
        <v>12</v>
      </c>
      <c r="B79" s="39" t="s">
        <v>31</v>
      </c>
      <c r="C79" s="19">
        <v>18</v>
      </c>
      <c r="D79" s="16">
        <v>2.7000027000026998</v>
      </c>
      <c r="E79" s="19">
        <v>16</v>
      </c>
      <c r="F79" s="16">
        <v>4.7522729230339698</v>
      </c>
      <c r="G79" s="51">
        <v>2</v>
      </c>
      <c r="H79" s="18">
        <v>0.60608815552222073</v>
      </c>
    </row>
    <row r="80" spans="1:9" s="11" customFormat="1" ht="15" customHeight="1">
      <c r="A80" s="38"/>
      <c r="B80" s="44" t="s">
        <v>35</v>
      </c>
      <c r="C80" s="19">
        <v>237</v>
      </c>
      <c r="D80" s="16">
        <v>35.550035550035552</v>
      </c>
      <c r="E80" s="51">
        <v>127</v>
      </c>
      <c r="F80" s="16">
        <v>37.721166326582136</v>
      </c>
      <c r="G80" s="51">
        <v>110</v>
      </c>
      <c r="H80" s="18">
        <v>33.334848553722139</v>
      </c>
    </row>
    <row r="81" spans="1:9" s="11" customFormat="1" ht="15" customHeight="1">
      <c r="A81" s="38"/>
      <c r="B81" s="39"/>
      <c r="C81" s="47"/>
      <c r="D81" s="16"/>
      <c r="E81" s="19"/>
      <c r="F81" s="50"/>
      <c r="G81" s="51"/>
      <c r="H81" s="52"/>
      <c r="I81" s="15"/>
    </row>
    <row r="82" spans="1:9" s="11" customFormat="1" ht="15" customHeight="1">
      <c r="A82" s="30"/>
      <c r="B82" s="39" t="s">
        <v>43</v>
      </c>
      <c r="C82" s="5">
        <v>999</v>
      </c>
      <c r="D82" s="3">
        <v>162.56934420600578</v>
      </c>
      <c r="E82" s="5">
        <f>SUM(E85,E86,E88,E89,E90,E91)</f>
        <v>624</v>
      </c>
      <c r="F82" s="3">
        <v>203.03643592964005</v>
      </c>
      <c r="G82" s="5">
        <f>SUM(G85,G86,G88,G89,G90,G91)</f>
        <v>375</v>
      </c>
      <c r="H82" s="4">
        <v>122.08104227910655</v>
      </c>
    </row>
    <row r="83" spans="1:9" s="11" customFormat="1" ht="15.95" customHeight="1">
      <c r="A83" s="38"/>
      <c r="B83" s="39"/>
      <c r="C83" s="23"/>
      <c r="D83" s="16"/>
      <c r="E83" s="51"/>
      <c r="F83" s="16"/>
      <c r="G83" s="51"/>
      <c r="H83" s="18"/>
    </row>
    <row r="84" spans="1:9" s="11" customFormat="1" ht="15.95" customHeight="1">
      <c r="A84" s="38" t="s">
        <v>4</v>
      </c>
      <c r="B84" s="39" t="s">
        <v>3</v>
      </c>
      <c r="C84" s="23"/>
      <c r="D84" s="16"/>
      <c r="E84" s="51"/>
      <c r="F84" s="16"/>
      <c r="G84" s="51"/>
      <c r="H84" s="18"/>
    </row>
    <row r="85" spans="1:9" s="11" customFormat="1" ht="15.95" customHeight="1">
      <c r="A85" s="38"/>
      <c r="B85" s="39" t="s">
        <v>27</v>
      </c>
      <c r="C85" s="23">
        <v>253</v>
      </c>
      <c r="D85" s="16">
        <v>41.171215299418883</v>
      </c>
      <c r="E85" s="51">
        <v>232</v>
      </c>
      <c r="F85" s="16">
        <v>75.487905666148237</v>
      </c>
      <c r="G85" s="51">
        <v>21</v>
      </c>
      <c r="H85" s="18">
        <v>6.8365383676299674</v>
      </c>
    </row>
    <row r="86" spans="1:9" s="11" customFormat="1" ht="15" customHeight="1">
      <c r="A86" s="38" t="s">
        <v>5</v>
      </c>
      <c r="B86" s="39" t="s">
        <v>26</v>
      </c>
      <c r="C86" s="23">
        <v>175</v>
      </c>
      <c r="D86" s="16">
        <v>28.478113349400417</v>
      </c>
      <c r="E86" s="51">
        <v>56</v>
      </c>
      <c r="F86" s="16">
        <v>18.221218609070263</v>
      </c>
      <c r="G86" s="51">
        <v>119</v>
      </c>
      <c r="H86" s="18">
        <v>38.740384083236478</v>
      </c>
    </row>
    <row r="87" spans="1:9" s="11" customFormat="1" ht="15" customHeight="1">
      <c r="A87" s="38" t="s">
        <v>14</v>
      </c>
      <c r="B87" s="39" t="s">
        <v>15</v>
      </c>
      <c r="C87" s="23"/>
      <c r="D87" s="16"/>
      <c r="E87" s="51"/>
      <c r="F87" s="16"/>
      <c r="G87" s="51"/>
      <c r="H87" s="18"/>
    </row>
    <row r="88" spans="1:9" s="11" customFormat="1" ht="15" customHeight="1">
      <c r="A88" s="38"/>
      <c r="B88" s="39" t="s">
        <v>33</v>
      </c>
      <c r="C88" s="23">
        <v>70</v>
      </c>
      <c r="D88" s="16">
        <v>11.391245339760165</v>
      </c>
      <c r="E88" s="51">
        <v>48</v>
      </c>
      <c r="F88" s="16">
        <v>15.61818737920308</v>
      </c>
      <c r="G88" s="51">
        <v>22</v>
      </c>
      <c r="H88" s="18">
        <v>7.1620878137075854</v>
      </c>
    </row>
    <row r="89" spans="1:9" s="11" customFormat="1" ht="15" customHeight="1">
      <c r="A89" s="38" t="s">
        <v>12</v>
      </c>
      <c r="B89" s="39" t="s">
        <v>31</v>
      </c>
      <c r="C89" s="23">
        <v>67</v>
      </c>
      <c r="D89" s="16">
        <v>10.903049110913301</v>
      </c>
      <c r="E89" s="19">
        <v>36</v>
      </c>
      <c r="F89" s="16">
        <v>11.713640534402311</v>
      </c>
      <c r="G89" s="51">
        <v>31</v>
      </c>
      <c r="H89" s="18">
        <v>10.092032828406142</v>
      </c>
    </row>
    <row r="90" spans="1:9" s="11" customFormat="1" ht="14.1" customHeight="1">
      <c r="A90" s="38" t="s">
        <v>2</v>
      </c>
      <c r="B90" s="39" t="s">
        <v>29</v>
      </c>
      <c r="C90" s="23">
        <v>52</v>
      </c>
      <c r="D90" s="16">
        <v>8.4620679666789798</v>
      </c>
      <c r="E90" s="51">
        <v>34</v>
      </c>
      <c r="F90" s="16">
        <v>11.062882726935516</v>
      </c>
      <c r="G90" s="51">
        <v>18</v>
      </c>
      <c r="H90" s="18">
        <v>5.859890029397115</v>
      </c>
    </row>
    <row r="91" spans="1:9" s="11" customFormat="1" ht="15" customHeight="1">
      <c r="A91" s="38"/>
      <c r="B91" s="44" t="s">
        <v>35</v>
      </c>
      <c r="C91" s="23">
        <v>382</v>
      </c>
      <c r="D91" s="16">
        <v>62.163653139834047</v>
      </c>
      <c r="E91" s="51">
        <v>218</v>
      </c>
      <c r="F91" s="16">
        <v>70.932601013880657</v>
      </c>
      <c r="G91" s="51">
        <v>164</v>
      </c>
      <c r="H91" s="18">
        <v>53.390109156729274</v>
      </c>
    </row>
    <row r="92" spans="1:9" s="11" customFormat="1" ht="15" customHeight="1">
      <c r="A92" s="85" t="s">
        <v>55</v>
      </c>
      <c r="B92" s="85"/>
      <c r="C92" s="85"/>
      <c r="D92" s="85"/>
      <c r="E92" s="85"/>
      <c r="F92" s="85"/>
      <c r="G92" s="85"/>
      <c r="H92" s="85"/>
      <c r="I92" s="15"/>
    </row>
    <row r="93" spans="1:9" s="11" customFormat="1" ht="15" customHeight="1">
      <c r="A93" s="85" t="s">
        <v>60</v>
      </c>
      <c r="B93" s="85"/>
      <c r="C93" s="85"/>
      <c r="D93" s="85"/>
      <c r="E93" s="85"/>
      <c r="F93" s="85"/>
      <c r="G93" s="85"/>
      <c r="H93" s="85"/>
    </row>
    <row r="94" spans="1:9" s="11" customFormat="1" ht="15.95" customHeight="1">
      <c r="A94" s="8"/>
      <c r="B94" s="78"/>
      <c r="C94" s="10"/>
      <c r="D94" s="10"/>
      <c r="E94" s="7"/>
      <c r="F94" s="10"/>
      <c r="G94" s="10"/>
      <c r="H94" s="9"/>
    </row>
    <row r="95" spans="1:9" s="11" customFormat="1" ht="27" customHeight="1">
      <c r="A95" s="86" t="s">
        <v>50</v>
      </c>
      <c r="B95" s="86" t="s">
        <v>24</v>
      </c>
      <c r="C95" s="88" t="s">
        <v>11</v>
      </c>
      <c r="D95" s="86"/>
      <c r="E95" s="86"/>
      <c r="F95" s="86"/>
      <c r="G95" s="86"/>
      <c r="H95" s="89"/>
    </row>
    <row r="96" spans="1:9" s="11" customFormat="1" ht="28.5" customHeight="1">
      <c r="A96" s="86"/>
      <c r="B96" s="86"/>
      <c r="C96" s="88" t="s">
        <v>10</v>
      </c>
      <c r="D96" s="86"/>
      <c r="E96" s="88" t="s">
        <v>9</v>
      </c>
      <c r="F96" s="88"/>
      <c r="G96" s="88" t="s">
        <v>8</v>
      </c>
      <c r="H96" s="90"/>
    </row>
    <row r="97" spans="1:9" s="11" customFormat="1" ht="36" customHeight="1">
      <c r="A97" s="87"/>
      <c r="B97" s="86"/>
      <c r="C97" s="69" t="s">
        <v>7</v>
      </c>
      <c r="D97" s="69" t="s">
        <v>6</v>
      </c>
      <c r="E97" s="70" t="s">
        <v>7</v>
      </c>
      <c r="F97" s="69" t="s">
        <v>6</v>
      </c>
      <c r="G97" s="69" t="s">
        <v>7</v>
      </c>
      <c r="H97" s="71" t="s">
        <v>6</v>
      </c>
    </row>
    <row r="98" spans="1:9" s="11" customFormat="1" ht="15" customHeight="1">
      <c r="A98" s="82"/>
      <c r="B98" s="21"/>
      <c r="C98" s="80"/>
      <c r="D98" s="83"/>
      <c r="E98" s="80"/>
      <c r="F98" s="79"/>
      <c r="G98" s="80"/>
      <c r="H98" s="84"/>
      <c r="I98" s="15"/>
    </row>
    <row r="99" spans="1:9" s="11" customFormat="1" ht="15" customHeight="1">
      <c r="A99" s="38"/>
      <c r="B99" s="39" t="s">
        <v>42</v>
      </c>
      <c r="C99" s="55">
        <f>SUM(C101,C103,C105,C104,C106,C107)</f>
        <v>1666</v>
      </c>
      <c r="D99" s="3">
        <v>303.97743341598743</v>
      </c>
      <c r="E99" s="55">
        <f>SUM(E101,E103,E105,E104,E106,E107)</f>
        <v>984</v>
      </c>
      <c r="F99" s="3">
        <v>360.34716373091146</v>
      </c>
      <c r="G99" s="55">
        <f>SUM(G101,G103,G105,G104,G106,G107)</f>
        <v>682</v>
      </c>
      <c r="H99" s="4">
        <v>248.00270548405982</v>
      </c>
    </row>
    <row r="100" spans="1:9" s="11" customFormat="1" ht="15" customHeight="1">
      <c r="A100" s="38"/>
      <c r="B100" s="39"/>
      <c r="C100" s="55"/>
      <c r="D100" s="3"/>
      <c r="E100" s="56"/>
      <c r="F100" s="3"/>
      <c r="G100" s="51"/>
      <c r="H100" s="4"/>
    </row>
    <row r="101" spans="1:9" s="11" customFormat="1" ht="15" customHeight="1">
      <c r="A101" s="38" t="s">
        <v>5</v>
      </c>
      <c r="B101" s="39" t="s">
        <v>26</v>
      </c>
      <c r="C101" s="51">
        <f>SUM(E101,G101)</f>
        <v>400</v>
      </c>
      <c r="D101" s="16">
        <v>72.983777530849324</v>
      </c>
      <c r="E101" s="51">
        <v>140</v>
      </c>
      <c r="F101" s="16">
        <v>51.268905408869522</v>
      </c>
      <c r="G101" s="51">
        <v>260</v>
      </c>
      <c r="H101" s="18">
        <v>94.546485961665041</v>
      </c>
    </row>
    <row r="102" spans="1:9" s="11" customFormat="1" ht="15" customHeight="1">
      <c r="A102" s="38" t="s">
        <v>4</v>
      </c>
      <c r="B102" s="39" t="s">
        <v>3</v>
      </c>
      <c r="C102" s="51"/>
      <c r="D102" s="16"/>
      <c r="E102" s="51"/>
      <c r="F102" s="16"/>
      <c r="G102" s="51"/>
      <c r="H102" s="18"/>
    </row>
    <row r="103" spans="1:9" s="11" customFormat="1" ht="15" customHeight="1">
      <c r="A103" s="38"/>
      <c r="B103" s="39" t="s">
        <v>27</v>
      </c>
      <c r="C103" s="51">
        <f>SUM(E103,G103)</f>
        <v>199</v>
      </c>
      <c r="D103" s="16">
        <v>36.309429321597541</v>
      </c>
      <c r="E103" s="51">
        <v>168</v>
      </c>
      <c r="F103" s="16">
        <v>61.522686490643423</v>
      </c>
      <c r="G103" s="57">
        <v>31</v>
      </c>
      <c r="H103" s="18">
        <v>11.272850249275447</v>
      </c>
    </row>
    <row r="104" spans="1:9" s="11" customFormat="1" ht="15" customHeight="1">
      <c r="A104" s="38" t="s">
        <v>51</v>
      </c>
      <c r="B104" s="39" t="s">
        <v>29</v>
      </c>
      <c r="C104" s="51">
        <f>SUM(E104,G104)</f>
        <v>128</v>
      </c>
      <c r="D104" s="16">
        <v>23.354808809871788</v>
      </c>
      <c r="E104" s="51">
        <v>83</v>
      </c>
      <c r="F104" s="16">
        <v>30.395136778115504</v>
      </c>
      <c r="G104" s="57">
        <v>45</v>
      </c>
      <c r="H104" s="18">
        <v>16.363814877980488</v>
      </c>
    </row>
    <row r="105" spans="1:9" s="11" customFormat="1" ht="15" customHeight="1">
      <c r="A105" s="38" t="s">
        <v>0</v>
      </c>
      <c r="B105" s="39" t="s">
        <v>30</v>
      </c>
      <c r="C105" s="51">
        <f t="shared" ref="C105:C107" si="4">SUM(E105,G105)</f>
        <v>105</v>
      </c>
      <c r="D105" s="16">
        <v>19.158241601847948</v>
      </c>
      <c r="E105" s="51">
        <v>67</v>
      </c>
      <c r="F105" s="16">
        <v>24.53583330281613</v>
      </c>
      <c r="G105" s="57">
        <v>38</v>
      </c>
      <c r="H105" s="18">
        <v>13.818332563627965</v>
      </c>
    </row>
    <row r="106" spans="1:9" s="11" customFormat="1" ht="15" customHeight="1">
      <c r="A106" s="38" t="s">
        <v>52</v>
      </c>
      <c r="B106" s="39" t="s">
        <v>28</v>
      </c>
      <c r="C106" s="51">
        <f t="shared" ref="C106" si="5" xml:space="preserve"> SUM(E106,G106)</f>
        <v>101</v>
      </c>
      <c r="D106" s="16">
        <v>18.428403826539459</v>
      </c>
      <c r="E106" s="24">
        <v>62</v>
      </c>
      <c r="F106" s="16">
        <v>22.704800966785072</v>
      </c>
      <c r="G106" s="25">
        <v>39</v>
      </c>
      <c r="H106" s="18">
        <v>14.181972894249753</v>
      </c>
    </row>
    <row r="107" spans="1:9" s="11" customFormat="1" ht="15" customHeight="1">
      <c r="A107" s="38"/>
      <c r="B107" s="44" t="s">
        <v>35</v>
      </c>
      <c r="C107" s="51">
        <f t="shared" si="4"/>
        <v>733</v>
      </c>
      <c r="D107" s="16">
        <v>133.74277232528141</v>
      </c>
      <c r="E107" s="51">
        <v>464</v>
      </c>
      <c r="F107" s="16">
        <v>169.91980078368186</v>
      </c>
      <c r="G107" s="57">
        <v>269</v>
      </c>
      <c r="H107" s="18">
        <v>97.819248937261136</v>
      </c>
      <c r="I107" s="15"/>
    </row>
    <row r="108" spans="1:9" s="11" customFormat="1" ht="15" customHeight="1">
      <c r="A108" s="38"/>
      <c r="B108" s="39"/>
      <c r="C108" s="55"/>
      <c r="D108" s="16"/>
      <c r="E108" s="55"/>
      <c r="F108" s="54"/>
      <c r="G108" s="58"/>
      <c r="H108" s="48"/>
      <c r="I108" s="15"/>
    </row>
    <row r="109" spans="1:9" s="11" customFormat="1" ht="15" customHeight="1">
      <c r="A109" s="38"/>
      <c r="B109" s="39" t="s">
        <v>41</v>
      </c>
      <c r="C109" s="55">
        <f>SUM(C111:C116)</f>
        <v>2765</v>
      </c>
      <c r="D109" s="3">
        <v>642.41818752105576</v>
      </c>
      <c r="E109" s="1">
        <f xml:space="preserve"> SUM(E111:E116)</f>
        <v>1683</v>
      </c>
      <c r="F109" s="3">
        <v>795.60925799863855</v>
      </c>
      <c r="G109" s="1">
        <f xml:space="preserve"> SUM(G111:G116)</f>
        <v>1082</v>
      </c>
      <c r="H109" s="4">
        <v>494.35963978452867</v>
      </c>
      <c r="I109" s="15"/>
    </row>
    <row r="110" spans="1:9" s="11" customFormat="1" ht="15" customHeight="1">
      <c r="A110" s="38"/>
      <c r="B110" s="39"/>
      <c r="C110" s="51"/>
      <c r="D110" s="16"/>
      <c r="E110" s="24"/>
      <c r="F110" s="16"/>
      <c r="G110" s="25"/>
      <c r="H110" s="18"/>
      <c r="I110" s="15"/>
    </row>
    <row r="111" spans="1:9" s="11" customFormat="1" ht="15" customHeight="1">
      <c r="A111" s="38" t="s">
        <v>5</v>
      </c>
      <c r="B111" s="39" t="s">
        <v>26</v>
      </c>
      <c r="C111" s="51">
        <f xml:space="preserve"> SUM(E111,G111)</f>
        <v>693</v>
      </c>
      <c r="D111" s="16">
        <v>161.01114066983422</v>
      </c>
      <c r="E111" s="24">
        <v>317</v>
      </c>
      <c r="F111" s="16">
        <v>149.8562892368202</v>
      </c>
      <c r="G111" s="25">
        <v>376</v>
      </c>
      <c r="H111" s="18">
        <v>171.79225929665691</v>
      </c>
      <c r="I111" s="15"/>
    </row>
    <row r="112" spans="1:9" s="11" customFormat="1" ht="15" customHeight="1">
      <c r="A112" s="38" t="s">
        <v>2</v>
      </c>
      <c r="B112" s="39" t="s">
        <v>29</v>
      </c>
      <c r="C112" s="51">
        <f t="shared" ref="C112" si="6" xml:space="preserve"> SUM(E112,G112)</f>
        <v>292</v>
      </c>
      <c r="D112" s="16">
        <v>67.843078031156708</v>
      </c>
      <c r="E112" s="24">
        <v>212</v>
      </c>
      <c r="F112" s="16">
        <v>100.21934800695863</v>
      </c>
      <c r="G112" s="25">
        <v>80</v>
      </c>
      <c r="H112" s="18">
        <v>36.551544531203596</v>
      </c>
      <c r="I112" s="9"/>
    </row>
    <row r="113" spans="1:9" ht="15" customHeight="1">
      <c r="A113" s="38" t="s">
        <v>0</v>
      </c>
      <c r="B113" s="39" t="s">
        <v>30</v>
      </c>
      <c r="C113" s="51">
        <f t="shared" ref="C113:C116" si="7" xml:space="preserve"> SUM(E113,G113)</f>
        <v>228</v>
      </c>
      <c r="D113" s="16">
        <v>52.973362298300437</v>
      </c>
      <c r="E113" s="24">
        <v>131</v>
      </c>
      <c r="F113" s="16">
        <v>61.927993343922545</v>
      </c>
      <c r="G113" s="25">
        <v>97</v>
      </c>
      <c r="H113" s="18">
        <v>44.318747744084355</v>
      </c>
      <c r="I113" s="15"/>
    </row>
    <row r="114" spans="1:9" s="11" customFormat="1" ht="15" customHeight="1">
      <c r="A114" s="38" t="s">
        <v>52</v>
      </c>
      <c r="B114" s="39" t="s">
        <v>28</v>
      </c>
      <c r="C114" s="51">
        <f xml:space="preserve"> SUM(E114,G114)</f>
        <v>204</v>
      </c>
      <c r="D114" s="16">
        <v>47.397218898479338</v>
      </c>
      <c r="E114" s="24">
        <v>146</v>
      </c>
      <c r="F114" s="16">
        <v>69.018984948188489</v>
      </c>
      <c r="G114" s="25">
        <v>58</v>
      </c>
      <c r="H114" s="18">
        <v>26.499869785122609</v>
      </c>
      <c r="I114" s="15"/>
    </row>
    <row r="115" spans="1:9" s="11" customFormat="1" ht="15" customHeight="1">
      <c r="A115" s="38" t="s">
        <v>12</v>
      </c>
      <c r="B115" s="39" t="s">
        <v>31</v>
      </c>
      <c r="C115" s="24">
        <f t="shared" ref="C115" si="8">SUM(E115,G115)</f>
        <v>176</v>
      </c>
      <c r="D115" s="16">
        <v>40.891718265354726</v>
      </c>
      <c r="E115" s="24">
        <v>129</v>
      </c>
      <c r="F115" s="16">
        <v>60.982527796687094</v>
      </c>
      <c r="G115" s="24">
        <v>47</v>
      </c>
      <c r="H115" s="18">
        <v>21.474032412082114</v>
      </c>
      <c r="I115" s="15"/>
    </row>
    <row r="116" spans="1:9" s="11" customFormat="1" ht="15" customHeight="1">
      <c r="A116" s="38"/>
      <c r="B116" s="44" t="s">
        <v>35</v>
      </c>
      <c r="C116" s="51">
        <f t="shared" si="7"/>
        <v>1172</v>
      </c>
      <c r="D116" s="16">
        <v>272.30166935793034</v>
      </c>
      <c r="E116" s="24">
        <v>748</v>
      </c>
      <c r="F116" s="16">
        <v>353.60411466606155</v>
      </c>
      <c r="G116" s="25">
        <v>424</v>
      </c>
      <c r="H116" s="18">
        <v>193.72318601537907</v>
      </c>
      <c r="I116" s="9"/>
    </row>
    <row r="117" spans="1:9" ht="15" customHeight="1">
      <c r="A117" s="38"/>
      <c r="B117" s="39"/>
      <c r="C117" s="51"/>
      <c r="D117" s="50"/>
      <c r="E117" s="51"/>
      <c r="F117" s="50"/>
      <c r="G117" s="57"/>
      <c r="H117" s="48"/>
      <c r="I117" s="9"/>
    </row>
    <row r="118" spans="1:9" ht="15" customHeight="1">
      <c r="A118" s="38"/>
      <c r="B118" s="39" t="s">
        <v>40</v>
      </c>
      <c r="C118" s="1">
        <f>SUM(C120,C122,C121,C123,C124,C125)</f>
        <v>4132</v>
      </c>
      <c r="D118" s="3">
        <v>1572.4120084785429</v>
      </c>
      <c r="E118" s="1">
        <f>SUM(E120,E122,E121,E123,E124,E125)</f>
        <v>2472</v>
      </c>
      <c r="F118" s="3">
        <v>1980.3090627979075</v>
      </c>
      <c r="G118" s="1">
        <f>SUM(G120,G122,G121,G123,G124,G125)</f>
        <v>1660</v>
      </c>
      <c r="H118" s="4">
        <v>1203.3170958014382</v>
      </c>
      <c r="I118" s="15"/>
    </row>
    <row r="119" spans="1:9" s="11" customFormat="1" ht="15" customHeight="1">
      <c r="A119" s="38"/>
      <c r="B119" s="39"/>
      <c r="C119" s="1"/>
      <c r="D119" s="16"/>
      <c r="E119" s="1"/>
      <c r="F119" s="16"/>
      <c r="G119" s="2"/>
      <c r="H119" s="18"/>
      <c r="I119" s="9"/>
    </row>
    <row r="120" spans="1:9" ht="15" customHeight="1">
      <c r="A120" s="38" t="s">
        <v>5</v>
      </c>
      <c r="B120" s="39" t="s">
        <v>26</v>
      </c>
      <c r="C120" s="51">
        <f t="shared" ref="C120:C125" si="9" xml:space="preserve"> SUM(E120,G120)</f>
        <v>976</v>
      </c>
      <c r="D120" s="16">
        <v>371.41193617498982</v>
      </c>
      <c r="E120" s="24">
        <v>513</v>
      </c>
      <c r="F120" s="16">
        <v>410.96219628451723</v>
      </c>
      <c r="G120" s="25">
        <v>463</v>
      </c>
      <c r="H120" s="18">
        <v>335.62398515425656</v>
      </c>
      <c r="I120" s="9"/>
    </row>
    <row r="121" spans="1:9" ht="15" customHeight="1">
      <c r="A121" s="38" t="s">
        <v>2</v>
      </c>
      <c r="B121" s="39" t="s">
        <v>29</v>
      </c>
      <c r="C121" s="51">
        <f t="shared" si="9"/>
        <v>486</v>
      </c>
      <c r="D121" s="16">
        <v>184.94487805434946</v>
      </c>
      <c r="E121" s="24">
        <v>342</v>
      </c>
      <c r="F121" s="16">
        <v>273.97479752301149</v>
      </c>
      <c r="G121" s="25">
        <v>144</v>
      </c>
      <c r="H121" s="18">
        <v>104.38413361169101</v>
      </c>
      <c r="I121" s="9"/>
    </row>
    <row r="122" spans="1:9" ht="15" customHeight="1">
      <c r="A122" s="38" t="s">
        <v>0</v>
      </c>
      <c r="B122" s="39" t="s">
        <v>30</v>
      </c>
      <c r="C122" s="51">
        <f xml:space="preserve"> SUM(E122,G122)</f>
        <v>401</v>
      </c>
      <c r="D122" s="16">
        <v>152.59855164566693</v>
      </c>
      <c r="E122" s="24">
        <v>221</v>
      </c>
      <c r="F122" s="16">
        <v>177.04219372101034</v>
      </c>
      <c r="G122" s="25">
        <v>180</v>
      </c>
      <c r="H122" s="18">
        <v>130.48016701461378</v>
      </c>
      <c r="I122" s="9"/>
    </row>
    <row r="123" spans="1:9" ht="15" customHeight="1">
      <c r="A123" s="38" t="s">
        <v>1</v>
      </c>
      <c r="B123" s="39" t="s">
        <v>28</v>
      </c>
      <c r="C123" s="51">
        <f t="shared" si="9"/>
        <v>334</v>
      </c>
      <c r="D123" s="16">
        <v>127.10203553529364</v>
      </c>
      <c r="E123" s="24">
        <v>206</v>
      </c>
      <c r="F123" s="16">
        <v>165.02575523315895</v>
      </c>
      <c r="G123" s="25">
        <v>128</v>
      </c>
      <c r="H123" s="18">
        <v>92.785896543725357</v>
      </c>
      <c r="I123" s="15"/>
    </row>
    <row r="124" spans="1:9" s="11" customFormat="1" ht="15" customHeight="1">
      <c r="A124" s="38" t="s">
        <v>12</v>
      </c>
      <c r="B124" s="39" t="s">
        <v>31</v>
      </c>
      <c r="C124" s="51">
        <f t="shared" si="9"/>
        <v>307</v>
      </c>
      <c r="D124" s="16">
        <v>116.8273200878298</v>
      </c>
      <c r="E124" s="24">
        <v>194</v>
      </c>
      <c r="F124" s="16">
        <v>155.41260444287786</v>
      </c>
      <c r="G124" s="25">
        <v>113</v>
      </c>
      <c r="H124" s="18">
        <v>81.912549292507535</v>
      </c>
      <c r="I124" s="15"/>
    </row>
    <row r="125" spans="1:9" s="11" customFormat="1" ht="15" customHeight="1">
      <c r="A125" s="38"/>
      <c r="B125" s="44" t="s">
        <v>35</v>
      </c>
      <c r="C125" s="51">
        <f t="shared" si="9"/>
        <v>1628</v>
      </c>
      <c r="D125" s="16">
        <v>619.52728698041335</v>
      </c>
      <c r="E125" s="24">
        <v>996</v>
      </c>
      <c r="F125" s="16">
        <v>797.89151559333163</v>
      </c>
      <c r="G125" s="25">
        <v>632</v>
      </c>
      <c r="H125" s="18">
        <v>458.13036418464389</v>
      </c>
      <c r="I125" s="15"/>
    </row>
    <row r="126" spans="1:9" s="11" customFormat="1" ht="15" customHeight="1">
      <c r="A126" s="38"/>
      <c r="B126" s="39"/>
      <c r="C126" s="55"/>
      <c r="D126" s="16"/>
      <c r="E126" s="51"/>
      <c r="F126" s="50"/>
      <c r="G126" s="57"/>
      <c r="H126" s="48"/>
      <c r="I126" s="15"/>
    </row>
    <row r="127" spans="1:9" s="11" customFormat="1" ht="15" customHeight="1">
      <c r="A127" s="38"/>
      <c r="B127" s="39" t="s">
        <v>39</v>
      </c>
      <c r="C127" s="1">
        <f>SUM(C129:C134)</f>
        <v>10948</v>
      </c>
      <c r="D127" s="3">
        <v>6200.3035588881585</v>
      </c>
      <c r="E127" s="1">
        <f>SUM(E129:E134)</f>
        <v>5595</v>
      </c>
      <c r="F127" s="3">
        <v>7428.5031466581695</v>
      </c>
      <c r="G127" s="1">
        <f>SUM(G129:G134)</f>
        <v>5353</v>
      </c>
      <c r="H127" s="4">
        <v>5286.7047227763842</v>
      </c>
      <c r="I127" s="15"/>
    </row>
    <row r="128" spans="1:9" s="11" customFormat="1" ht="15" customHeight="1">
      <c r="A128" s="38"/>
      <c r="B128" s="39"/>
      <c r="C128" s="1"/>
      <c r="D128" s="16"/>
      <c r="E128" s="1"/>
      <c r="F128" s="16"/>
      <c r="G128" s="2"/>
      <c r="H128" s="18"/>
      <c r="I128" s="15"/>
    </row>
    <row r="129" spans="1:9" s="11" customFormat="1" ht="15" customHeight="1">
      <c r="A129" s="38" t="s">
        <v>5</v>
      </c>
      <c r="B129" s="39" t="s">
        <v>26</v>
      </c>
      <c r="C129" s="24">
        <f t="shared" ref="C129:C134" si="10">SUM(E129,G129)</f>
        <v>1444</v>
      </c>
      <c r="D129" s="16">
        <v>817.79670615952705</v>
      </c>
      <c r="E129" s="24">
        <v>822</v>
      </c>
      <c r="F129" s="16">
        <v>1091.3725802596989</v>
      </c>
      <c r="G129" s="25">
        <v>622</v>
      </c>
      <c r="H129" s="18">
        <v>614.29671914195978</v>
      </c>
      <c r="I129" s="15"/>
    </row>
    <row r="130" spans="1:9" s="11" customFormat="1" ht="15" customHeight="1">
      <c r="A130" s="38" t="s">
        <v>2</v>
      </c>
      <c r="B130" s="39" t="s">
        <v>29</v>
      </c>
      <c r="C130" s="24">
        <f>SUM(E130,G130)</f>
        <v>1326</v>
      </c>
      <c r="D130" s="16">
        <v>750.96844346782052</v>
      </c>
      <c r="E130" s="24">
        <v>707</v>
      </c>
      <c r="F130" s="16">
        <v>938.6866353328553</v>
      </c>
      <c r="G130" s="25">
        <v>619</v>
      </c>
      <c r="H130" s="18">
        <v>611.33387322969963</v>
      </c>
      <c r="I130" s="15"/>
    </row>
    <row r="131" spans="1:9" s="11" customFormat="1" ht="15" customHeight="1">
      <c r="A131" s="38" t="s">
        <v>12</v>
      </c>
      <c r="B131" s="39" t="s">
        <v>31</v>
      </c>
      <c r="C131" s="24">
        <f>SUM(E131,G131)</f>
        <v>1247</v>
      </c>
      <c r="D131" s="16">
        <v>706.22748793693222</v>
      </c>
      <c r="E131" s="24">
        <v>632</v>
      </c>
      <c r="F131" s="16">
        <v>839.10884516317469</v>
      </c>
      <c r="G131" s="24">
        <v>615</v>
      </c>
      <c r="H131" s="18">
        <v>607.38341201335254</v>
      </c>
      <c r="I131" s="15"/>
    </row>
    <row r="132" spans="1:9" s="11" customFormat="1" ht="15" customHeight="1">
      <c r="A132" s="38" t="s">
        <v>1</v>
      </c>
      <c r="B132" s="39" t="s">
        <v>28</v>
      </c>
      <c r="C132" s="24">
        <f t="shared" si="10"/>
        <v>1177</v>
      </c>
      <c r="D132" s="16">
        <v>666.58360328930974</v>
      </c>
      <c r="E132" s="24">
        <v>600</v>
      </c>
      <c r="F132" s="16">
        <v>796.62232135744443</v>
      </c>
      <c r="G132" s="24">
        <v>577</v>
      </c>
      <c r="H132" s="18">
        <v>569.85403045805595</v>
      </c>
      <c r="I132" s="15"/>
    </row>
    <row r="133" spans="1:9" s="11" customFormat="1" ht="15" customHeight="1">
      <c r="A133" s="38" t="s">
        <v>0</v>
      </c>
      <c r="B133" s="39" t="s">
        <v>30</v>
      </c>
      <c r="C133" s="24">
        <f t="shared" si="10"/>
        <v>657</v>
      </c>
      <c r="D133" s="16">
        <v>372.08617447839976</v>
      </c>
      <c r="E133" s="24">
        <v>277</v>
      </c>
      <c r="F133" s="16">
        <v>367.77397169335353</v>
      </c>
      <c r="G133" s="25">
        <v>380</v>
      </c>
      <c r="H133" s="18">
        <v>375.29381555296578</v>
      </c>
      <c r="I133" s="15"/>
    </row>
    <row r="134" spans="1:9" s="11" customFormat="1" ht="15" customHeight="1">
      <c r="A134" s="38"/>
      <c r="B134" s="44" t="s">
        <v>35</v>
      </c>
      <c r="C134" s="24">
        <f t="shared" si="10"/>
        <v>5097</v>
      </c>
      <c r="D134" s="16">
        <v>2886.6411435561695</v>
      </c>
      <c r="E134" s="24">
        <v>2557</v>
      </c>
      <c r="F134" s="16">
        <v>3394.9387928516421</v>
      </c>
      <c r="G134" s="24">
        <v>2540</v>
      </c>
      <c r="H134" s="18">
        <v>2508.5428723803502</v>
      </c>
      <c r="I134" s="15"/>
    </row>
    <row r="135" spans="1:9" s="11" customFormat="1" ht="9" customHeight="1">
      <c r="A135" s="59"/>
      <c r="B135" s="60"/>
      <c r="C135" s="61"/>
      <c r="D135" s="60"/>
      <c r="E135" s="61"/>
      <c r="F135" s="60"/>
      <c r="G135" s="61"/>
      <c r="H135" s="62"/>
      <c r="I135" s="15"/>
    </row>
    <row r="136" spans="1:9" s="11" customFormat="1" ht="10.5" customHeight="1">
      <c r="A136" s="26"/>
      <c r="B136" s="8"/>
      <c r="C136" s="27"/>
      <c r="D136" s="8"/>
      <c r="E136" s="27"/>
      <c r="F136" s="8"/>
      <c r="G136" s="27"/>
      <c r="H136" s="9"/>
    </row>
    <row r="137" spans="1:9" s="11" customFormat="1" ht="15" customHeight="1">
      <c r="A137" s="9" t="s">
        <v>58</v>
      </c>
      <c r="B137" s="8"/>
      <c r="C137" s="8"/>
      <c r="D137" s="8"/>
      <c r="E137" s="27"/>
      <c r="F137" s="8"/>
      <c r="G137" s="8"/>
      <c r="H137" s="9"/>
    </row>
    <row r="138" spans="1:9" s="11" customFormat="1" ht="15" customHeight="1">
      <c r="A138" s="28" t="s">
        <v>54</v>
      </c>
      <c r="B138" s="8"/>
      <c r="C138" s="27"/>
      <c r="D138" s="29"/>
      <c r="E138" s="27"/>
      <c r="F138" s="29"/>
      <c r="G138" s="27"/>
      <c r="H138" s="9"/>
    </row>
    <row r="139" spans="1:9" s="11" customFormat="1" ht="15" customHeight="1">
      <c r="A139" s="8" t="s">
        <v>62</v>
      </c>
      <c r="B139" s="8"/>
      <c r="C139" s="27"/>
      <c r="D139" s="29"/>
      <c r="E139" s="27"/>
      <c r="F139" s="29"/>
      <c r="G139" s="27"/>
      <c r="H139" s="9"/>
    </row>
    <row r="140" spans="1:9" s="11" customFormat="1" ht="15" customHeight="1">
      <c r="A140" s="8" t="s">
        <v>64</v>
      </c>
      <c r="B140" s="8"/>
      <c r="C140" s="27"/>
      <c r="D140" s="29"/>
      <c r="E140" s="27"/>
      <c r="F140" s="29"/>
      <c r="G140" s="27"/>
      <c r="H140" s="9"/>
    </row>
    <row r="141" spans="1:9" s="11" customFormat="1" ht="15" customHeight="1">
      <c r="A141" s="8" t="s">
        <v>63</v>
      </c>
      <c r="B141" s="8"/>
      <c r="C141" s="27"/>
      <c r="D141" s="29"/>
      <c r="E141" s="27"/>
      <c r="F141" s="29"/>
      <c r="G141" s="27"/>
      <c r="H141" s="9"/>
    </row>
    <row r="142" spans="1:9" s="11" customFormat="1" ht="15.95" customHeight="1">
      <c r="A142" s="68" t="s">
        <v>59</v>
      </c>
      <c r="B142" s="72"/>
      <c r="C142" s="27"/>
      <c r="D142" s="8"/>
      <c r="E142" s="27"/>
      <c r="F142" s="8"/>
      <c r="G142" s="27"/>
      <c r="H142" s="9"/>
    </row>
    <row r="143" spans="1:9" s="11" customFormat="1" ht="15.95" customHeight="1">
      <c r="A143" s="68" t="s">
        <v>61</v>
      </c>
      <c r="B143" s="72"/>
      <c r="C143" s="27"/>
      <c r="D143" s="8"/>
      <c r="E143" s="27"/>
      <c r="F143" s="8"/>
      <c r="G143" s="27"/>
      <c r="H143" s="9"/>
    </row>
    <row r="144" spans="1:9" s="11" customFormat="1" ht="15.95" customHeight="1">
      <c r="A144" s="28"/>
      <c r="B144" s="8"/>
      <c r="C144" s="27"/>
      <c r="D144" s="8"/>
      <c r="E144" s="27"/>
      <c r="F144" s="8"/>
      <c r="G144" s="27"/>
      <c r="H144" s="9"/>
    </row>
    <row r="145" spans="1:8" s="11" customFormat="1" ht="15" customHeight="1">
      <c r="A145" s="26"/>
      <c r="B145" s="8"/>
      <c r="C145" s="27"/>
      <c r="D145" s="8"/>
      <c r="E145" s="27"/>
      <c r="F145" s="8"/>
      <c r="G145" s="27"/>
      <c r="H145" s="9"/>
    </row>
    <row r="146" spans="1:8" s="11" customFormat="1" ht="15" customHeight="1">
      <c r="A146" s="26"/>
      <c r="B146" s="8"/>
      <c r="C146" s="27"/>
      <c r="D146" s="8"/>
      <c r="E146" s="27"/>
      <c r="F146" s="8"/>
      <c r="G146" s="27"/>
      <c r="H146" s="9"/>
    </row>
    <row r="147" spans="1:8" s="11" customFormat="1" ht="15" customHeight="1">
      <c r="A147" s="26"/>
      <c r="B147" s="8"/>
      <c r="C147" s="27"/>
      <c r="D147" s="8"/>
      <c r="E147" s="27"/>
      <c r="F147" s="8"/>
      <c r="G147" s="27"/>
      <c r="H147" s="9"/>
    </row>
    <row r="148" spans="1:8" s="11" customFormat="1" ht="15" customHeight="1">
      <c r="A148" s="26"/>
      <c r="B148" s="8"/>
      <c r="C148" s="27"/>
      <c r="D148" s="8"/>
      <c r="E148" s="27"/>
      <c r="F148" s="8"/>
      <c r="G148" s="27"/>
      <c r="H148" s="9"/>
    </row>
    <row r="149" spans="1:8" s="11" customFormat="1" ht="15" customHeight="1">
      <c r="A149" s="26"/>
      <c r="B149" s="8"/>
      <c r="C149" s="27"/>
      <c r="D149" s="8"/>
      <c r="E149" s="27"/>
      <c r="F149" s="8"/>
      <c r="G149" s="27"/>
      <c r="H149" s="9"/>
    </row>
    <row r="150" spans="1:8" s="11" customFormat="1" ht="15" customHeight="1">
      <c r="A150" s="26"/>
      <c r="B150" s="8"/>
      <c r="C150" s="27"/>
      <c r="D150" s="8"/>
      <c r="E150" s="27"/>
      <c r="F150" s="8"/>
      <c r="G150" s="27"/>
      <c r="H150" s="9"/>
    </row>
    <row r="151" spans="1:8" s="11" customFormat="1" ht="15.95" customHeight="1">
      <c r="A151" s="26"/>
      <c r="B151" s="8"/>
      <c r="C151" s="27"/>
      <c r="D151" s="8"/>
      <c r="E151" s="27"/>
      <c r="F151" s="8"/>
      <c r="G151" s="27"/>
      <c r="H151" s="9"/>
    </row>
    <row r="152" spans="1:8" s="11" customFormat="1" ht="15.95" customHeight="1">
      <c r="A152" s="26"/>
      <c r="B152" s="8"/>
      <c r="C152" s="27"/>
      <c r="D152" s="8"/>
      <c r="E152" s="27"/>
      <c r="F152" s="8"/>
      <c r="G152" s="27"/>
      <c r="H152" s="9"/>
    </row>
    <row r="153" spans="1:8" s="11" customFormat="1" ht="15.95" customHeight="1">
      <c r="A153" s="26"/>
      <c r="B153" s="8"/>
      <c r="C153" s="27"/>
      <c r="D153" s="8"/>
      <c r="E153" s="27"/>
      <c r="F153" s="8"/>
      <c r="G153" s="27"/>
      <c r="H153" s="9"/>
    </row>
    <row r="154" spans="1:8" s="11" customFormat="1" ht="15" customHeight="1">
      <c r="A154" s="26"/>
      <c r="B154" s="8"/>
      <c r="C154" s="27"/>
      <c r="D154" s="8"/>
      <c r="E154" s="27"/>
      <c r="F154" s="8"/>
      <c r="G154" s="27"/>
      <c r="H154" s="9"/>
    </row>
    <row r="155" spans="1:8" s="11" customFormat="1" ht="15" customHeight="1">
      <c r="A155" s="26"/>
      <c r="B155" s="8"/>
      <c r="C155" s="27"/>
      <c r="D155" s="8"/>
      <c r="E155" s="27"/>
      <c r="F155" s="8"/>
      <c r="G155" s="27"/>
      <c r="H155" s="9"/>
    </row>
    <row r="156" spans="1:8" s="11" customFormat="1" ht="15" customHeight="1">
      <c r="A156" s="26"/>
      <c r="B156" s="8"/>
      <c r="C156" s="27"/>
      <c r="D156" s="8"/>
      <c r="E156" s="27"/>
      <c r="F156" s="8"/>
      <c r="G156" s="27"/>
      <c r="H156" s="9"/>
    </row>
    <row r="157" spans="1:8" s="11" customFormat="1" ht="15" customHeight="1">
      <c r="A157" s="26"/>
      <c r="B157" s="8"/>
      <c r="C157" s="27"/>
      <c r="D157" s="8"/>
      <c r="E157" s="27"/>
      <c r="F157" s="8"/>
      <c r="G157" s="27"/>
      <c r="H157" s="9"/>
    </row>
    <row r="158" spans="1:8" s="11" customFormat="1" ht="15" customHeight="1">
      <c r="A158" s="26"/>
      <c r="B158" s="8"/>
      <c r="C158" s="27"/>
      <c r="D158" s="8"/>
      <c r="E158" s="27"/>
      <c r="F158" s="8"/>
      <c r="G158" s="27"/>
      <c r="H158" s="9"/>
    </row>
    <row r="159" spans="1:8" s="11" customFormat="1" ht="15" customHeight="1">
      <c r="A159" s="26"/>
      <c r="B159" s="8"/>
      <c r="C159" s="27"/>
      <c r="D159" s="8"/>
      <c r="E159" s="27"/>
      <c r="F159" s="8"/>
      <c r="G159" s="27"/>
      <c r="H159" s="9"/>
    </row>
    <row r="160" spans="1:8" s="11" customFormat="1" ht="12.75" customHeight="1">
      <c r="A160" s="26"/>
      <c r="B160" s="8"/>
      <c r="C160" s="27"/>
      <c r="D160" s="8"/>
      <c r="E160" s="27"/>
      <c r="F160" s="8"/>
      <c r="G160" s="27"/>
      <c r="H160" s="9"/>
    </row>
    <row r="161" spans="1:9" s="11" customFormat="1" ht="15.95" customHeight="1">
      <c r="A161" s="26"/>
      <c r="B161" s="8"/>
      <c r="C161" s="27"/>
      <c r="D161" s="8"/>
      <c r="E161" s="27"/>
      <c r="F161" s="8"/>
      <c r="G161" s="27"/>
      <c r="H161" s="9"/>
    </row>
    <row r="162" spans="1:9" s="11" customFormat="1" ht="15.95" customHeight="1">
      <c r="A162" s="26"/>
      <c r="B162" s="8"/>
      <c r="C162" s="27"/>
      <c r="D162" s="8"/>
      <c r="E162" s="27"/>
      <c r="F162" s="8"/>
      <c r="G162" s="27"/>
      <c r="H162" s="9"/>
      <c r="I162" s="8"/>
    </row>
    <row r="163" spans="1:9">
      <c r="A163" s="26"/>
      <c r="C163" s="27"/>
      <c r="G163" s="27"/>
    </row>
    <row r="164" spans="1:9" ht="12.75" customHeight="1">
      <c r="A164" s="26"/>
      <c r="C164" s="27"/>
      <c r="G164" s="27"/>
    </row>
    <row r="165" spans="1:9">
      <c r="A165" s="26"/>
      <c r="C165" s="27"/>
      <c r="G165" s="27"/>
    </row>
    <row r="166" spans="1:9" ht="12.75" customHeight="1">
      <c r="A166" s="26"/>
      <c r="C166" s="27"/>
      <c r="G166" s="27"/>
    </row>
    <row r="167" spans="1:9">
      <c r="A167" s="26"/>
      <c r="C167" s="27"/>
      <c r="G167" s="27"/>
    </row>
    <row r="168" spans="1:9">
      <c r="A168" s="26"/>
      <c r="C168" s="27"/>
      <c r="G168" s="27"/>
    </row>
    <row r="169" spans="1:9">
      <c r="A169" s="26"/>
      <c r="C169" s="27"/>
      <c r="G169" s="27"/>
    </row>
    <row r="170" spans="1:9">
      <c r="A170" s="26"/>
      <c r="C170" s="27"/>
      <c r="G170" s="27"/>
    </row>
    <row r="171" spans="1:9">
      <c r="A171" s="26"/>
      <c r="C171" s="27"/>
      <c r="G171" s="27"/>
    </row>
    <row r="172" spans="1:9">
      <c r="A172" s="26"/>
      <c r="C172" s="27"/>
      <c r="G172" s="27"/>
    </row>
    <row r="173" spans="1:9">
      <c r="A173" s="26"/>
      <c r="C173" s="27"/>
      <c r="G173" s="27"/>
      <c r="I173" s="9"/>
    </row>
    <row r="174" spans="1:9" s="9" customFormat="1">
      <c r="A174" s="26"/>
      <c r="B174" s="8"/>
      <c r="C174" s="27"/>
      <c r="D174" s="8"/>
      <c r="E174" s="27"/>
      <c r="F174" s="8"/>
      <c r="G174" s="27"/>
    </row>
    <row r="175" spans="1:9" s="9" customFormat="1">
      <c r="A175" s="26"/>
      <c r="B175" s="8"/>
      <c r="C175" s="27"/>
      <c r="D175" s="8"/>
      <c r="E175" s="27"/>
      <c r="F175" s="8"/>
      <c r="G175" s="27"/>
    </row>
    <row r="176" spans="1:9" s="9" customFormat="1">
      <c r="A176" s="26"/>
      <c r="B176" s="8"/>
      <c r="C176" s="27"/>
      <c r="D176" s="8"/>
      <c r="E176" s="27"/>
      <c r="F176" s="8"/>
      <c r="G176" s="27"/>
    </row>
    <row r="177" spans="1:7" s="9" customFormat="1">
      <c r="A177" s="26"/>
      <c r="B177" s="8"/>
      <c r="C177" s="27"/>
      <c r="D177" s="8"/>
      <c r="E177" s="27"/>
      <c r="F177" s="8"/>
      <c r="G177" s="27"/>
    </row>
    <row r="178" spans="1:7" s="9" customFormat="1">
      <c r="A178" s="26"/>
      <c r="B178" s="8"/>
      <c r="C178" s="27"/>
      <c r="D178" s="8"/>
      <c r="E178" s="27"/>
      <c r="F178" s="8"/>
      <c r="G178" s="27"/>
    </row>
    <row r="179" spans="1:7" s="9" customFormat="1">
      <c r="A179" s="26"/>
      <c r="B179" s="8"/>
      <c r="C179" s="27"/>
      <c r="D179" s="8"/>
      <c r="E179" s="27"/>
      <c r="F179" s="8"/>
      <c r="G179" s="27"/>
    </row>
    <row r="180" spans="1:7" s="9" customFormat="1">
      <c r="A180" s="26"/>
      <c r="B180" s="8"/>
      <c r="C180" s="27"/>
      <c r="D180" s="8"/>
      <c r="E180" s="27"/>
      <c r="F180" s="8"/>
      <c r="G180" s="27"/>
    </row>
    <row r="181" spans="1:7" s="9" customFormat="1">
      <c r="A181" s="26"/>
      <c r="B181" s="8"/>
      <c r="C181" s="27"/>
      <c r="D181" s="8"/>
      <c r="E181" s="27"/>
      <c r="F181" s="8"/>
      <c r="G181" s="27"/>
    </row>
    <row r="182" spans="1:7" s="9" customFormat="1">
      <c r="A182" s="26"/>
      <c r="B182" s="8"/>
      <c r="C182" s="27"/>
      <c r="D182" s="8"/>
      <c r="E182" s="27"/>
      <c r="F182" s="8"/>
      <c r="G182" s="27"/>
    </row>
    <row r="183" spans="1:7" s="9" customFormat="1">
      <c r="A183" s="26"/>
      <c r="B183" s="8"/>
      <c r="C183" s="27"/>
      <c r="D183" s="8"/>
      <c r="E183" s="27"/>
      <c r="F183" s="8"/>
      <c r="G183" s="27"/>
    </row>
    <row r="184" spans="1:7" s="9" customFormat="1">
      <c r="A184" s="26"/>
      <c r="B184" s="8"/>
      <c r="C184" s="27"/>
      <c r="D184" s="8"/>
      <c r="E184" s="27"/>
      <c r="F184" s="8"/>
      <c r="G184" s="27"/>
    </row>
    <row r="185" spans="1:7" s="9" customFormat="1">
      <c r="A185" s="26"/>
      <c r="B185" s="8"/>
      <c r="C185" s="27"/>
      <c r="D185" s="8"/>
      <c r="E185" s="27"/>
      <c r="F185" s="8"/>
      <c r="G185" s="27"/>
    </row>
    <row r="186" spans="1:7" s="9" customFormat="1">
      <c r="A186" s="26"/>
      <c r="B186" s="8"/>
      <c r="C186" s="27"/>
      <c r="D186" s="8"/>
      <c r="E186" s="27"/>
      <c r="F186" s="8"/>
      <c r="G186" s="27"/>
    </row>
    <row r="187" spans="1:7" s="9" customFormat="1">
      <c r="A187" s="26"/>
      <c r="B187" s="8"/>
      <c r="C187" s="27"/>
      <c r="D187" s="8"/>
      <c r="E187" s="27"/>
      <c r="F187" s="8"/>
      <c r="G187" s="27"/>
    </row>
    <row r="188" spans="1:7" s="9" customFormat="1">
      <c r="A188" s="26"/>
      <c r="B188" s="8"/>
      <c r="C188" s="27"/>
      <c r="D188" s="8"/>
      <c r="E188" s="27"/>
      <c r="F188" s="8"/>
      <c r="G188" s="27"/>
    </row>
    <row r="189" spans="1:7" s="9" customFormat="1">
      <c r="A189" s="26"/>
      <c r="B189" s="8"/>
      <c r="C189" s="27"/>
      <c r="D189" s="8"/>
      <c r="E189" s="27"/>
      <c r="F189" s="8"/>
      <c r="G189" s="27"/>
    </row>
    <row r="190" spans="1:7" s="9" customFormat="1">
      <c r="A190" s="26"/>
      <c r="B190" s="8"/>
      <c r="C190" s="27"/>
      <c r="D190" s="8"/>
      <c r="E190" s="27"/>
      <c r="F190" s="8"/>
      <c r="G190" s="27"/>
    </row>
    <row r="191" spans="1:7" s="9" customFormat="1">
      <c r="A191" s="26"/>
      <c r="B191" s="8"/>
      <c r="C191" s="27"/>
      <c r="D191" s="8"/>
      <c r="E191" s="27"/>
      <c r="F191" s="8"/>
      <c r="G191" s="27"/>
    </row>
    <row r="192" spans="1:7" s="9" customFormat="1">
      <c r="A192" s="26"/>
      <c r="B192" s="8"/>
      <c r="C192" s="27"/>
      <c r="D192" s="8"/>
      <c r="E192" s="27"/>
      <c r="F192" s="8"/>
      <c r="G192" s="27"/>
    </row>
    <row r="193" spans="1:7" s="9" customFormat="1">
      <c r="A193" s="26"/>
      <c r="B193" s="8"/>
      <c r="C193" s="27"/>
      <c r="D193" s="8"/>
      <c r="E193" s="27"/>
      <c r="F193" s="8"/>
      <c r="G193" s="27"/>
    </row>
    <row r="194" spans="1:7" s="9" customFormat="1">
      <c r="A194" s="26"/>
      <c r="B194" s="8"/>
      <c r="C194" s="27"/>
      <c r="D194" s="8"/>
      <c r="E194" s="27"/>
      <c r="F194" s="8"/>
      <c r="G194" s="27"/>
    </row>
    <row r="195" spans="1:7" s="9" customFormat="1">
      <c r="A195" s="26"/>
      <c r="B195" s="8"/>
      <c r="C195" s="27"/>
      <c r="D195" s="8"/>
      <c r="E195" s="27"/>
      <c r="F195" s="8"/>
      <c r="G195" s="27"/>
    </row>
    <row r="196" spans="1:7" s="9" customFormat="1">
      <c r="A196" s="26"/>
      <c r="B196" s="8"/>
      <c r="C196" s="27"/>
      <c r="D196" s="8"/>
      <c r="E196" s="27"/>
      <c r="F196" s="8"/>
      <c r="G196" s="27"/>
    </row>
    <row r="197" spans="1:7" s="9" customFormat="1">
      <c r="A197" s="26"/>
      <c r="B197" s="8"/>
      <c r="C197" s="27"/>
      <c r="D197" s="8"/>
      <c r="E197" s="27"/>
      <c r="F197" s="8"/>
      <c r="G197" s="27"/>
    </row>
    <row r="198" spans="1:7" s="9" customFormat="1">
      <c r="A198" s="26"/>
      <c r="B198" s="8"/>
      <c r="C198" s="27"/>
      <c r="D198" s="8"/>
      <c r="E198" s="27"/>
      <c r="F198" s="8"/>
      <c r="G198" s="27"/>
    </row>
    <row r="199" spans="1:7" s="9" customFormat="1">
      <c r="A199" s="26"/>
      <c r="B199" s="8"/>
      <c r="C199" s="27"/>
      <c r="D199" s="8"/>
      <c r="E199" s="27"/>
      <c r="F199" s="8"/>
      <c r="G199" s="27"/>
    </row>
    <row r="200" spans="1:7" s="9" customFormat="1">
      <c r="A200" s="26"/>
      <c r="B200" s="8"/>
      <c r="C200" s="27"/>
      <c r="D200" s="8"/>
      <c r="E200" s="27"/>
      <c r="F200" s="8"/>
      <c r="G200" s="27"/>
    </row>
    <row r="201" spans="1:7" s="9" customFormat="1">
      <c r="A201" s="26"/>
      <c r="B201" s="8"/>
      <c r="C201" s="27"/>
      <c r="D201" s="8"/>
      <c r="E201" s="27"/>
      <c r="F201" s="8"/>
      <c r="G201" s="27"/>
    </row>
    <row r="202" spans="1:7" s="9" customFormat="1">
      <c r="A202" s="26"/>
      <c r="B202" s="8"/>
      <c r="C202" s="27"/>
      <c r="D202" s="8"/>
      <c r="E202" s="27"/>
      <c r="F202" s="8"/>
      <c r="G202" s="27"/>
    </row>
    <row r="203" spans="1:7" s="9" customFormat="1">
      <c r="A203" s="26"/>
      <c r="B203" s="8"/>
      <c r="C203" s="27"/>
      <c r="D203" s="8"/>
      <c r="E203" s="27"/>
      <c r="F203" s="8"/>
      <c r="G203" s="27"/>
    </row>
    <row r="204" spans="1:7" s="9" customFormat="1">
      <c r="A204" s="26"/>
      <c r="B204" s="8"/>
      <c r="C204" s="27"/>
      <c r="D204" s="8"/>
      <c r="E204" s="27"/>
      <c r="F204" s="8"/>
      <c r="G204" s="27"/>
    </row>
    <row r="205" spans="1:7" s="9" customFormat="1">
      <c r="A205" s="26"/>
      <c r="B205" s="8"/>
      <c r="C205" s="27"/>
      <c r="D205" s="8"/>
      <c r="E205" s="27"/>
      <c r="F205" s="8"/>
      <c r="G205" s="27"/>
    </row>
    <row r="206" spans="1:7" s="9" customFormat="1">
      <c r="A206" s="26"/>
      <c r="B206" s="8"/>
      <c r="C206" s="27"/>
      <c r="D206" s="8"/>
      <c r="E206" s="27"/>
      <c r="F206" s="8"/>
      <c r="G206" s="27"/>
    </row>
    <row r="207" spans="1:7" s="9" customFormat="1">
      <c r="A207" s="26"/>
      <c r="B207" s="8"/>
      <c r="C207" s="27"/>
      <c r="D207" s="8"/>
      <c r="E207" s="27"/>
      <c r="F207" s="8"/>
      <c r="G207" s="27"/>
    </row>
    <row r="208" spans="1:7" s="9" customFormat="1">
      <c r="A208" s="26"/>
      <c r="B208" s="8"/>
      <c r="C208" s="27"/>
      <c r="D208" s="8"/>
      <c r="E208" s="27"/>
      <c r="F208" s="8"/>
      <c r="G208" s="27"/>
    </row>
    <row r="209" spans="1:7" s="9" customFormat="1">
      <c r="A209" s="26"/>
      <c r="B209" s="8"/>
      <c r="C209" s="27"/>
      <c r="D209" s="8"/>
      <c r="E209" s="27"/>
      <c r="F209" s="8"/>
      <c r="G209" s="27"/>
    </row>
    <row r="210" spans="1:7" s="9" customFormat="1">
      <c r="A210" s="26"/>
      <c r="B210" s="8"/>
      <c r="C210" s="27"/>
      <c r="D210" s="8"/>
      <c r="E210" s="27"/>
      <c r="F210" s="8"/>
      <c r="G210" s="27"/>
    </row>
    <row r="211" spans="1:7" s="9" customFormat="1">
      <c r="A211" s="26"/>
      <c r="B211" s="8"/>
      <c r="C211" s="27"/>
      <c r="D211" s="8"/>
      <c r="E211" s="27"/>
      <c r="F211" s="8"/>
      <c r="G211" s="27"/>
    </row>
    <row r="212" spans="1:7" s="9" customFormat="1">
      <c r="A212" s="26"/>
      <c r="B212" s="8"/>
      <c r="C212" s="27"/>
      <c r="D212" s="8"/>
      <c r="E212" s="27"/>
      <c r="F212" s="8"/>
      <c r="G212" s="27"/>
    </row>
    <row r="213" spans="1:7" s="9" customFormat="1">
      <c r="A213" s="26"/>
      <c r="B213" s="8"/>
      <c r="C213" s="27"/>
      <c r="D213" s="8"/>
      <c r="E213" s="27"/>
      <c r="F213" s="8"/>
      <c r="G213" s="27"/>
    </row>
    <row r="214" spans="1:7" s="9" customFormat="1">
      <c r="A214" s="26"/>
      <c r="B214" s="8"/>
      <c r="C214" s="27"/>
      <c r="D214" s="8"/>
      <c r="E214" s="27"/>
      <c r="F214" s="8"/>
      <c r="G214" s="27"/>
    </row>
    <row r="215" spans="1:7" s="9" customFormat="1">
      <c r="A215" s="26"/>
      <c r="B215" s="8"/>
      <c r="C215" s="27"/>
      <c r="D215" s="8"/>
      <c r="E215" s="27"/>
      <c r="F215" s="8"/>
      <c r="G215" s="27"/>
    </row>
    <row r="216" spans="1:7" s="9" customFormat="1">
      <c r="A216" s="26"/>
      <c r="B216" s="8"/>
      <c r="C216" s="27"/>
      <c r="D216" s="8"/>
      <c r="E216" s="27"/>
      <c r="F216" s="8"/>
      <c r="G216" s="27"/>
    </row>
    <row r="217" spans="1:7" s="9" customFormat="1">
      <c r="A217" s="26"/>
      <c r="B217" s="8"/>
      <c r="C217" s="27"/>
      <c r="D217" s="8"/>
      <c r="E217" s="27"/>
      <c r="F217" s="8"/>
      <c r="G217" s="27"/>
    </row>
    <row r="218" spans="1:7" s="9" customFormat="1">
      <c r="A218" s="26"/>
      <c r="B218" s="8"/>
      <c r="C218" s="27"/>
      <c r="D218" s="8"/>
      <c r="E218" s="27"/>
      <c r="F218" s="8"/>
      <c r="G218" s="27"/>
    </row>
    <row r="219" spans="1:7" s="9" customFormat="1">
      <c r="A219" s="26"/>
      <c r="B219" s="8"/>
      <c r="C219" s="27"/>
      <c r="D219" s="8"/>
      <c r="E219" s="27"/>
      <c r="F219" s="8"/>
      <c r="G219" s="27"/>
    </row>
    <row r="220" spans="1:7" s="9" customFormat="1">
      <c r="A220" s="26"/>
      <c r="B220" s="8"/>
      <c r="C220" s="27"/>
      <c r="D220" s="8"/>
      <c r="E220" s="27"/>
      <c r="F220" s="8"/>
      <c r="G220" s="27"/>
    </row>
    <row r="221" spans="1:7" s="9" customFormat="1">
      <c r="A221" s="26"/>
      <c r="B221" s="8"/>
      <c r="C221" s="27"/>
      <c r="D221" s="8"/>
      <c r="E221" s="27"/>
      <c r="F221" s="8"/>
      <c r="G221" s="27"/>
    </row>
    <row r="222" spans="1:7" s="9" customFormat="1">
      <c r="A222" s="26"/>
      <c r="B222" s="8"/>
      <c r="C222" s="27"/>
      <c r="D222" s="8"/>
      <c r="E222" s="27"/>
      <c r="F222" s="8"/>
      <c r="G222" s="27"/>
    </row>
    <row r="223" spans="1:7" s="9" customFormat="1">
      <c r="A223" s="26"/>
      <c r="B223" s="8"/>
      <c r="C223" s="27"/>
      <c r="D223" s="8"/>
      <c r="E223" s="27"/>
      <c r="F223" s="8"/>
      <c r="G223" s="27"/>
    </row>
    <row r="224" spans="1:7" s="9" customFormat="1">
      <c r="A224" s="26"/>
      <c r="B224" s="8"/>
      <c r="C224" s="27"/>
      <c r="D224" s="8"/>
      <c r="E224" s="27"/>
      <c r="F224" s="8"/>
      <c r="G224" s="27"/>
    </row>
    <row r="225" spans="1:7" s="9" customFormat="1">
      <c r="A225" s="26"/>
      <c r="B225" s="8"/>
      <c r="C225" s="27"/>
      <c r="D225" s="8"/>
      <c r="E225" s="27"/>
      <c r="F225" s="8"/>
      <c r="G225" s="27"/>
    </row>
    <row r="226" spans="1:7" s="9" customFormat="1">
      <c r="A226" s="26"/>
      <c r="B226" s="8"/>
      <c r="C226" s="27"/>
      <c r="D226" s="8"/>
      <c r="E226" s="27"/>
      <c r="F226" s="8"/>
      <c r="G226" s="27"/>
    </row>
    <row r="227" spans="1:7" s="9" customFormat="1">
      <c r="A227" s="26"/>
      <c r="B227" s="8"/>
      <c r="C227" s="27"/>
      <c r="D227" s="8"/>
      <c r="E227" s="27"/>
      <c r="F227" s="8"/>
      <c r="G227" s="27"/>
    </row>
    <row r="228" spans="1:7" s="9" customFormat="1">
      <c r="A228" s="26"/>
      <c r="B228" s="8"/>
      <c r="C228" s="27"/>
      <c r="D228" s="8"/>
      <c r="E228" s="27"/>
      <c r="F228" s="8"/>
      <c r="G228" s="27"/>
    </row>
    <row r="229" spans="1:7" s="9" customFormat="1">
      <c r="A229" s="26"/>
      <c r="B229" s="8"/>
      <c r="C229" s="27"/>
      <c r="D229" s="8"/>
      <c r="E229" s="27"/>
      <c r="F229" s="8"/>
      <c r="G229" s="27"/>
    </row>
    <row r="230" spans="1:7" s="9" customFormat="1">
      <c r="A230" s="26"/>
      <c r="B230" s="8"/>
      <c r="C230" s="27"/>
      <c r="D230" s="8"/>
      <c r="E230" s="27"/>
      <c r="F230" s="8"/>
      <c r="G230" s="27"/>
    </row>
    <row r="231" spans="1:7" s="9" customFormat="1">
      <c r="A231" s="26"/>
      <c r="B231" s="8"/>
      <c r="C231" s="27"/>
      <c r="D231" s="8"/>
      <c r="E231" s="27"/>
      <c r="F231" s="8"/>
      <c r="G231" s="27"/>
    </row>
    <row r="232" spans="1:7" s="9" customFormat="1">
      <c r="A232" s="26"/>
      <c r="B232" s="8"/>
      <c r="C232" s="27"/>
      <c r="D232" s="8"/>
      <c r="E232" s="27"/>
      <c r="F232" s="8"/>
      <c r="G232" s="27"/>
    </row>
    <row r="233" spans="1:7" s="9" customFormat="1">
      <c r="A233" s="26"/>
      <c r="B233" s="8"/>
      <c r="C233" s="27"/>
      <c r="D233" s="8"/>
      <c r="E233" s="27"/>
      <c r="F233" s="8"/>
      <c r="G233" s="27"/>
    </row>
    <row r="234" spans="1:7" s="9" customFormat="1">
      <c r="A234" s="26"/>
      <c r="B234" s="8"/>
      <c r="C234" s="27"/>
      <c r="D234" s="8"/>
      <c r="E234" s="27"/>
      <c r="F234" s="8"/>
      <c r="G234" s="27"/>
    </row>
    <row r="235" spans="1:7" s="9" customFormat="1">
      <c r="A235" s="26"/>
      <c r="B235" s="8"/>
      <c r="C235" s="27"/>
      <c r="D235" s="8"/>
      <c r="E235" s="27"/>
      <c r="F235" s="8"/>
      <c r="G235" s="27"/>
    </row>
    <row r="236" spans="1:7" s="9" customFormat="1">
      <c r="A236" s="26"/>
      <c r="B236" s="8"/>
      <c r="C236" s="27"/>
      <c r="D236" s="8"/>
      <c r="E236" s="27"/>
      <c r="F236" s="8"/>
      <c r="G236" s="27"/>
    </row>
    <row r="237" spans="1:7" s="9" customFormat="1">
      <c r="A237" s="26"/>
      <c r="B237" s="8"/>
      <c r="C237" s="27"/>
      <c r="D237" s="8"/>
      <c r="E237" s="27"/>
      <c r="F237" s="8"/>
      <c r="G237" s="27"/>
    </row>
    <row r="238" spans="1:7" s="9" customFormat="1">
      <c r="A238" s="26"/>
      <c r="B238" s="8"/>
      <c r="C238" s="27"/>
      <c r="D238" s="8"/>
      <c r="E238" s="27"/>
      <c r="F238" s="8"/>
      <c r="G238" s="27"/>
    </row>
    <row r="239" spans="1:7" s="9" customFormat="1">
      <c r="A239" s="26"/>
      <c r="B239" s="8"/>
      <c r="C239" s="27"/>
      <c r="D239" s="8"/>
      <c r="E239" s="27"/>
      <c r="F239" s="8"/>
      <c r="G239" s="27"/>
    </row>
    <row r="240" spans="1:7" s="9" customFormat="1">
      <c r="A240" s="26"/>
      <c r="B240" s="8"/>
      <c r="C240" s="27"/>
      <c r="D240" s="8"/>
      <c r="E240" s="27"/>
      <c r="F240" s="8"/>
      <c r="G240" s="27"/>
    </row>
    <row r="241" spans="1:7" s="9" customFormat="1">
      <c r="A241" s="26"/>
      <c r="B241" s="8"/>
      <c r="C241" s="27"/>
      <c r="D241" s="8"/>
      <c r="E241" s="27"/>
      <c r="F241" s="8"/>
      <c r="G241" s="27"/>
    </row>
    <row r="242" spans="1:7" s="9" customFormat="1">
      <c r="A242" s="26"/>
      <c r="B242" s="8"/>
      <c r="C242" s="27"/>
      <c r="D242" s="8"/>
      <c r="E242" s="27"/>
      <c r="F242" s="8"/>
      <c r="G242" s="27"/>
    </row>
    <row r="243" spans="1:7" s="9" customFormat="1">
      <c r="A243" s="26"/>
      <c r="B243" s="8"/>
      <c r="C243" s="27"/>
      <c r="D243" s="8"/>
      <c r="E243" s="27"/>
      <c r="F243" s="8"/>
      <c r="G243" s="27"/>
    </row>
    <row r="244" spans="1:7" s="9" customFormat="1">
      <c r="A244" s="26"/>
      <c r="B244" s="8"/>
      <c r="C244" s="27"/>
      <c r="D244" s="8"/>
      <c r="E244" s="27"/>
      <c r="F244" s="8"/>
      <c r="G244" s="27"/>
    </row>
    <row r="245" spans="1:7" s="9" customFormat="1">
      <c r="A245" s="26"/>
      <c r="B245" s="8"/>
      <c r="C245" s="27"/>
      <c r="D245" s="8"/>
      <c r="E245" s="27"/>
      <c r="F245" s="8"/>
      <c r="G245" s="27"/>
    </row>
    <row r="246" spans="1:7" s="9" customFormat="1">
      <c r="A246" s="26"/>
      <c r="B246" s="8"/>
      <c r="C246" s="27"/>
      <c r="D246" s="8"/>
      <c r="E246" s="27"/>
      <c r="F246" s="8"/>
      <c r="G246" s="27"/>
    </row>
    <row r="247" spans="1:7" s="9" customFormat="1">
      <c r="A247" s="26"/>
      <c r="B247" s="8"/>
      <c r="C247" s="27"/>
      <c r="D247" s="8"/>
      <c r="E247" s="27"/>
      <c r="F247" s="8"/>
      <c r="G247" s="27"/>
    </row>
    <row r="248" spans="1:7" s="9" customFormat="1">
      <c r="A248" s="26"/>
      <c r="B248" s="8"/>
      <c r="C248" s="27"/>
      <c r="D248" s="8"/>
      <c r="E248" s="27"/>
      <c r="F248" s="8"/>
      <c r="G248" s="27"/>
    </row>
    <row r="249" spans="1:7" s="9" customFormat="1">
      <c r="A249" s="26"/>
      <c r="B249" s="8"/>
      <c r="C249" s="27"/>
      <c r="D249" s="8"/>
      <c r="E249" s="27"/>
      <c r="F249" s="8"/>
      <c r="G249" s="27"/>
    </row>
    <row r="250" spans="1:7" s="9" customFormat="1">
      <c r="A250" s="26"/>
      <c r="B250" s="8"/>
      <c r="C250" s="27"/>
      <c r="D250" s="8"/>
      <c r="E250" s="27"/>
      <c r="F250" s="8"/>
      <c r="G250" s="27"/>
    </row>
    <row r="251" spans="1:7" s="9" customFormat="1">
      <c r="A251" s="26"/>
      <c r="B251" s="8"/>
      <c r="C251" s="27"/>
      <c r="D251" s="8"/>
      <c r="E251" s="27"/>
      <c r="F251" s="8"/>
      <c r="G251" s="27"/>
    </row>
    <row r="252" spans="1:7" s="9" customFormat="1">
      <c r="A252" s="26"/>
      <c r="B252" s="8"/>
      <c r="C252" s="27"/>
      <c r="D252" s="8"/>
      <c r="E252" s="27"/>
      <c r="F252" s="8"/>
      <c r="G252" s="27"/>
    </row>
    <row r="253" spans="1:7" s="9" customFormat="1">
      <c r="A253" s="26"/>
      <c r="B253" s="8"/>
      <c r="C253" s="27"/>
      <c r="D253" s="8"/>
      <c r="E253" s="27"/>
      <c r="F253" s="8"/>
      <c r="G253" s="27"/>
    </row>
    <row r="254" spans="1:7" s="9" customFormat="1">
      <c r="A254" s="26"/>
      <c r="B254" s="8"/>
      <c r="C254" s="27"/>
      <c r="D254" s="8"/>
      <c r="E254" s="27"/>
      <c r="F254" s="8"/>
      <c r="G254" s="27"/>
    </row>
    <row r="255" spans="1:7" s="9" customFormat="1">
      <c r="A255" s="26"/>
      <c r="B255" s="8"/>
      <c r="C255" s="27"/>
      <c r="D255" s="8"/>
      <c r="E255" s="27"/>
      <c r="F255" s="8"/>
      <c r="G255" s="27"/>
    </row>
    <row r="256" spans="1:7" s="9" customFormat="1">
      <c r="A256" s="26"/>
      <c r="B256" s="8"/>
      <c r="C256" s="27"/>
      <c r="D256" s="8"/>
      <c r="E256" s="27"/>
      <c r="F256" s="8"/>
      <c r="G256" s="27"/>
    </row>
    <row r="257" spans="1:7" s="9" customFormat="1">
      <c r="A257" s="26"/>
      <c r="B257" s="8"/>
      <c r="C257" s="27"/>
      <c r="D257" s="8"/>
      <c r="E257" s="27"/>
      <c r="F257" s="8"/>
      <c r="G257" s="27"/>
    </row>
    <row r="258" spans="1:7" s="9" customFormat="1">
      <c r="A258" s="26"/>
      <c r="B258" s="8"/>
      <c r="C258" s="27"/>
      <c r="D258" s="8"/>
      <c r="E258" s="27"/>
      <c r="F258" s="8"/>
      <c r="G258" s="27"/>
    </row>
    <row r="259" spans="1:7" s="9" customFormat="1">
      <c r="A259" s="26"/>
      <c r="B259" s="8"/>
      <c r="C259" s="27"/>
      <c r="D259" s="8"/>
      <c r="E259" s="27"/>
      <c r="F259" s="8"/>
      <c r="G259" s="27"/>
    </row>
    <row r="260" spans="1:7" s="9" customFormat="1">
      <c r="A260" s="26"/>
      <c r="B260" s="8"/>
      <c r="C260" s="27"/>
      <c r="D260" s="8"/>
      <c r="E260" s="27"/>
      <c r="F260" s="8"/>
      <c r="G260" s="27"/>
    </row>
    <row r="261" spans="1:7" s="9" customFormat="1">
      <c r="A261" s="26"/>
      <c r="B261" s="8"/>
      <c r="C261" s="27"/>
      <c r="D261" s="8"/>
      <c r="E261" s="27"/>
      <c r="F261" s="8"/>
      <c r="G261" s="27"/>
    </row>
    <row r="262" spans="1:7" s="9" customFormat="1">
      <c r="A262" s="26"/>
      <c r="B262" s="8"/>
      <c r="C262" s="27"/>
      <c r="D262" s="8"/>
      <c r="E262" s="27"/>
      <c r="F262" s="8"/>
      <c r="G262" s="27"/>
    </row>
    <row r="263" spans="1:7" s="9" customFormat="1">
      <c r="A263" s="26"/>
      <c r="B263" s="8"/>
      <c r="C263" s="27"/>
      <c r="D263" s="8"/>
      <c r="E263" s="27"/>
      <c r="F263" s="8"/>
      <c r="G263" s="27"/>
    </row>
    <row r="264" spans="1:7" s="9" customFormat="1">
      <c r="A264" s="26"/>
      <c r="B264" s="8"/>
      <c r="C264" s="27"/>
      <c r="D264" s="8"/>
      <c r="E264" s="27"/>
      <c r="F264" s="8"/>
      <c r="G264" s="27"/>
    </row>
    <row r="265" spans="1:7" s="9" customFormat="1">
      <c r="A265" s="26"/>
      <c r="B265" s="8"/>
      <c r="C265" s="27"/>
      <c r="D265" s="8"/>
      <c r="E265" s="27"/>
      <c r="F265" s="8"/>
      <c r="G265" s="27"/>
    </row>
    <row r="266" spans="1:7" s="9" customFormat="1">
      <c r="A266" s="26"/>
      <c r="B266" s="8"/>
      <c r="C266" s="27"/>
      <c r="D266" s="8"/>
      <c r="E266" s="27"/>
      <c r="F266" s="8"/>
      <c r="G266" s="27"/>
    </row>
    <row r="267" spans="1:7" s="9" customFormat="1">
      <c r="A267" s="26"/>
      <c r="B267" s="8"/>
      <c r="C267" s="27"/>
      <c r="D267" s="8"/>
      <c r="E267" s="27"/>
      <c r="F267" s="8"/>
      <c r="G267" s="27"/>
    </row>
    <row r="268" spans="1:7" s="9" customFormat="1">
      <c r="A268" s="26"/>
      <c r="B268" s="8"/>
      <c r="C268" s="27"/>
      <c r="D268" s="8"/>
      <c r="E268" s="27"/>
      <c r="F268" s="8"/>
      <c r="G268" s="27"/>
    </row>
    <row r="269" spans="1:7" s="9" customFormat="1">
      <c r="A269" s="26"/>
      <c r="B269" s="8"/>
      <c r="C269" s="27"/>
      <c r="D269" s="8"/>
      <c r="E269" s="27"/>
      <c r="F269" s="8"/>
      <c r="G269" s="27"/>
    </row>
    <row r="270" spans="1:7" s="9" customFormat="1">
      <c r="A270" s="26"/>
      <c r="B270" s="8"/>
      <c r="C270" s="27"/>
      <c r="D270" s="8"/>
      <c r="E270" s="27"/>
      <c r="F270" s="8"/>
      <c r="G270" s="27"/>
    </row>
    <row r="271" spans="1:7" s="9" customFormat="1">
      <c r="A271" s="26"/>
      <c r="B271" s="8"/>
      <c r="C271" s="27"/>
      <c r="D271" s="8"/>
      <c r="E271" s="27"/>
      <c r="F271" s="8"/>
      <c r="G271" s="27"/>
    </row>
    <row r="272" spans="1:7" s="9" customFormat="1">
      <c r="A272" s="26"/>
      <c r="B272" s="8"/>
      <c r="C272" s="27"/>
      <c r="D272" s="8"/>
      <c r="E272" s="27"/>
      <c r="F272" s="8"/>
      <c r="G272" s="27"/>
    </row>
    <row r="273" spans="1:7" s="9" customFormat="1">
      <c r="A273" s="26"/>
      <c r="B273" s="8"/>
      <c r="C273" s="27"/>
      <c r="D273" s="8"/>
      <c r="E273" s="27"/>
      <c r="F273" s="8"/>
      <c r="G273" s="27"/>
    </row>
    <row r="274" spans="1:7" s="9" customFormat="1">
      <c r="A274" s="26"/>
      <c r="B274" s="8"/>
      <c r="C274" s="27"/>
      <c r="D274" s="8"/>
      <c r="E274" s="27"/>
      <c r="F274" s="8"/>
      <c r="G274" s="27"/>
    </row>
    <row r="275" spans="1:7" s="9" customFormat="1">
      <c r="A275" s="26"/>
      <c r="B275" s="8"/>
      <c r="C275" s="27"/>
      <c r="D275" s="8"/>
      <c r="E275" s="27"/>
      <c r="F275" s="8"/>
      <c r="G275" s="27"/>
    </row>
    <row r="276" spans="1:7" s="9" customFormat="1">
      <c r="A276" s="26"/>
      <c r="B276" s="8"/>
      <c r="C276" s="27"/>
      <c r="D276" s="8"/>
      <c r="E276" s="27"/>
      <c r="F276" s="8"/>
      <c r="G276" s="27"/>
    </row>
    <row r="277" spans="1:7" s="9" customFormat="1">
      <c r="A277" s="26"/>
      <c r="B277" s="8"/>
      <c r="C277" s="27"/>
      <c r="D277" s="8"/>
      <c r="E277" s="27"/>
      <c r="F277" s="8"/>
      <c r="G277" s="27"/>
    </row>
    <row r="278" spans="1:7" s="9" customFormat="1">
      <c r="A278" s="26"/>
      <c r="B278" s="8"/>
      <c r="C278" s="27"/>
      <c r="D278" s="8"/>
      <c r="E278" s="27"/>
      <c r="F278" s="8"/>
      <c r="G278" s="27"/>
    </row>
    <row r="279" spans="1:7" s="9" customFormat="1">
      <c r="A279" s="26"/>
      <c r="B279" s="8"/>
      <c r="C279" s="27"/>
      <c r="D279" s="8"/>
      <c r="E279" s="27"/>
      <c r="F279" s="8"/>
      <c r="G279" s="27"/>
    </row>
    <row r="280" spans="1:7" s="9" customFormat="1">
      <c r="A280" s="26"/>
      <c r="B280" s="8"/>
      <c r="C280" s="27"/>
      <c r="D280" s="8"/>
      <c r="E280" s="27"/>
      <c r="F280" s="8"/>
      <c r="G280" s="27"/>
    </row>
    <row r="281" spans="1:7" s="9" customFormat="1">
      <c r="A281" s="26"/>
      <c r="B281" s="8"/>
      <c r="C281" s="27"/>
      <c r="D281" s="8"/>
      <c r="E281" s="27"/>
      <c r="F281" s="8"/>
      <c r="G281" s="27"/>
    </row>
    <row r="282" spans="1:7" s="9" customFormat="1">
      <c r="A282" s="26"/>
      <c r="B282" s="8"/>
      <c r="C282" s="27"/>
      <c r="D282" s="8"/>
      <c r="E282" s="27"/>
      <c r="F282" s="8"/>
      <c r="G282" s="27"/>
    </row>
    <row r="283" spans="1:7" s="9" customFormat="1">
      <c r="A283" s="26"/>
      <c r="B283" s="8"/>
      <c r="C283" s="27"/>
      <c r="D283" s="8"/>
      <c r="E283" s="27"/>
      <c r="F283" s="8"/>
      <c r="G283" s="27"/>
    </row>
    <row r="284" spans="1:7" s="9" customFormat="1">
      <c r="A284" s="26"/>
      <c r="B284" s="8"/>
      <c r="C284" s="27"/>
      <c r="D284" s="8"/>
      <c r="E284" s="27"/>
      <c r="F284" s="8"/>
      <c r="G284" s="27"/>
    </row>
    <row r="285" spans="1:7" s="9" customFormat="1">
      <c r="A285" s="26"/>
      <c r="B285" s="8"/>
      <c r="C285" s="27"/>
      <c r="D285" s="8"/>
      <c r="E285" s="27"/>
      <c r="F285" s="8"/>
      <c r="G285" s="27"/>
    </row>
    <row r="286" spans="1:7" s="9" customFormat="1">
      <c r="A286" s="26"/>
      <c r="B286" s="8"/>
      <c r="C286" s="27"/>
      <c r="D286" s="8"/>
      <c r="E286" s="27"/>
      <c r="F286" s="8"/>
      <c r="G286" s="27"/>
    </row>
    <row r="287" spans="1:7" s="9" customFormat="1">
      <c r="A287" s="26"/>
      <c r="B287" s="8"/>
      <c r="C287" s="27"/>
      <c r="D287" s="8"/>
      <c r="E287" s="27"/>
      <c r="F287" s="8"/>
      <c r="G287" s="27"/>
    </row>
    <row r="288" spans="1:7" s="9" customFormat="1">
      <c r="A288" s="26"/>
      <c r="B288" s="8"/>
      <c r="C288" s="27"/>
      <c r="D288" s="8"/>
      <c r="E288" s="27"/>
      <c r="F288" s="8"/>
      <c r="G288" s="27"/>
    </row>
    <row r="289" spans="1:7" s="9" customFormat="1">
      <c r="A289" s="26"/>
      <c r="B289" s="8"/>
      <c r="C289" s="27"/>
      <c r="D289" s="8"/>
      <c r="E289" s="27"/>
      <c r="F289" s="8"/>
      <c r="G289" s="27"/>
    </row>
    <row r="290" spans="1:7" s="9" customFormat="1">
      <c r="A290" s="26"/>
      <c r="B290" s="8"/>
      <c r="C290" s="27"/>
      <c r="D290" s="8"/>
      <c r="E290" s="27"/>
      <c r="F290" s="8"/>
      <c r="G290" s="27"/>
    </row>
    <row r="291" spans="1:7" s="9" customFormat="1">
      <c r="A291" s="26"/>
      <c r="B291" s="8"/>
      <c r="C291" s="27"/>
      <c r="D291" s="8"/>
      <c r="E291" s="27"/>
      <c r="F291" s="8"/>
      <c r="G291" s="27"/>
    </row>
    <row r="292" spans="1:7" s="9" customFormat="1">
      <c r="A292" s="26"/>
      <c r="B292" s="8"/>
      <c r="C292" s="27"/>
      <c r="D292" s="8"/>
      <c r="E292" s="27"/>
      <c r="F292" s="8"/>
      <c r="G292" s="27"/>
    </row>
    <row r="293" spans="1:7" s="9" customFormat="1">
      <c r="A293" s="26"/>
      <c r="B293" s="8"/>
      <c r="C293" s="27"/>
      <c r="D293" s="8"/>
      <c r="E293" s="27"/>
      <c r="F293" s="8"/>
      <c r="G293" s="27"/>
    </row>
    <row r="294" spans="1:7" s="9" customFormat="1">
      <c r="A294" s="26"/>
      <c r="B294" s="8"/>
      <c r="C294" s="27"/>
      <c r="D294" s="8"/>
      <c r="E294" s="27"/>
      <c r="F294" s="8"/>
      <c r="G294" s="27"/>
    </row>
    <row r="295" spans="1:7" s="9" customFormat="1">
      <c r="A295" s="26"/>
      <c r="B295" s="8"/>
      <c r="C295" s="27"/>
      <c r="D295" s="8"/>
      <c r="E295" s="27"/>
      <c r="F295" s="8"/>
      <c r="G295" s="27"/>
    </row>
    <row r="296" spans="1:7" s="9" customFormat="1">
      <c r="A296" s="26"/>
      <c r="B296" s="8"/>
      <c r="C296" s="27"/>
      <c r="D296" s="8"/>
      <c r="E296" s="27"/>
      <c r="F296" s="8"/>
      <c r="G296" s="27"/>
    </row>
    <row r="297" spans="1:7" s="9" customFormat="1">
      <c r="A297" s="26"/>
      <c r="B297" s="8"/>
      <c r="C297" s="27"/>
      <c r="D297" s="8"/>
      <c r="E297" s="27"/>
      <c r="F297" s="8"/>
      <c r="G297" s="27"/>
    </row>
    <row r="298" spans="1:7" s="9" customFormat="1">
      <c r="A298" s="26"/>
      <c r="B298" s="8"/>
      <c r="C298" s="27"/>
      <c r="D298" s="8"/>
      <c r="E298" s="27"/>
      <c r="F298" s="8"/>
      <c r="G298" s="27"/>
    </row>
    <row r="299" spans="1:7" s="9" customFormat="1">
      <c r="A299" s="26"/>
      <c r="B299" s="8"/>
      <c r="C299" s="27"/>
      <c r="D299" s="8"/>
      <c r="E299" s="27"/>
      <c r="F299" s="8"/>
      <c r="G299" s="27"/>
    </row>
    <row r="300" spans="1:7" s="9" customFormat="1">
      <c r="A300" s="26"/>
      <c r="B300" s="8"/>
      <c r="C300" s="27"/>
      <c r="D300" s="8"/>
      <c r="E300" s="27"/>
      <c r="F300" s="8"/>
      <c r="G300" s="27"/>
    </row>
    <row r="301" spans="1:7" s="9" customFormat="1">
      <c r="A301" s="26"/>
      <c r="B301" s="8"/>
      <c r="C301" s="27"/>
      <c r="D301" s="8"/>
      <c r="E301" s="27"/>
      <c r="F301" s="8"/>
      <c r="G301" s="27"/>
    </row>
    <row r="302" spans="1:7" s="9" customFormat="1">
      <c r="A302" s="26"/>
      <c r="B302" s="8"/>
      <c r="C302" s="27"/>
      <c r="D302" s="8"/>
      <c r="E302" s="27"/>
      <c r="F302" s="8"/>
      <c r="G302" s="27"/>
    </row>
    <row r="303" spans="1:7" s="9" customFormat="1">
      <c r="A303" s="26"/>
      <c r="B303" s="8"/>
      <c r="C303" s="27"/>
      <c r="D303" s="8"/>
      <c r="E303" s="27"/>
      <c r="F303" s="8"/>
      <c r="G303" s="27"/>
    </row>
    <row r="304" spans="1:7" s="9" customFormat="1">
      <c r="A304" s="26"/>
      <c r="B304" s="8"/>
      <c r="C304" s="27"/>
      <c r="D304" s="8"/>
      <c r="E304" s="27"/>
      <c r="F304" s="8"/>
      <c r="G304" s="27"/>
    </row>
    <row r="305" spans="1:7" s="9" customFormat="1">
      <c r="A305" s="26"/>
      <c r="B305" s="8"/>
      <c r="C305" s="27"/>
      <c r="D305" s="8"/>
      <c r="E305" s="27"/>
      <c r="F305" s="8"/>
      <c r="G305" s="27"/>
    </row>
    <row r="306" spans="1:7" s="9" customFormat="1">
      <c r="A306" s="26"/>
      <c r="B306" s="8"/>
      <c r="C306" s="27"/>
      <c r="D306" s="8"/>
      <c r="E306" s="27"/>
      <c r="F306" s="8"/>
      <c r="G306" s="27"/>
    </row>
    <row r="307" spans="1:7" s="9" customFormat="1">
      <c r="A307" s="26"/>
      <c r="B307" s="8"/>
      <c r="C307" s="27"/>
      <c r="D307" s="8"/>
      <c r="E307" s="27"/>
      <c r="F307" s="8"/>
      <c r="G307" s="27"/>
    </row>
    <row r="308" spans="1:7" s="9" customFormat="1">
      <c r="A308" s="26"/>
      <c r="B308" s="8"/>
      <c r="C308" s="27"/>
      <c r="D308" s="8"/>
      <c r="E308" s="27"/>
      <c r="F308" s="8"/>
      <c r="G308" s="27"/>
    </row>
    <row r="309" spans="1:7" s="9" customFormat="1">
      <c r="A309" s="26"/>
      <c r="B309" s="8"/>
      <c r="C309" s="27"/>
      <c r="D309" s="8"/>
      <c r="E309" s="27"/>
      <c r="F309" s="8"/>
      <c r="G309" s="27"/>
    </row>
    <row r="310" spans="1:7" s="9" customFormat="1">
      <c r="A310" s="26"/>
      <c r="B310" s="8"/>
      <c r="C310" s="27"/>
      <c r="D310" s="8"/>
      <c r="E310" s="27"/>
      <c r="F310" s="8"/>
      <c r="G310" s="27"/>
    </row>
    <row r="311" spans="1:7" s="9" customFormat="1">
      <c r="A311" s="26"/>
      <c r="B311" s="8"/>
      <c r="C311" s="27"/>
      <c r="D311" s="8"/>
      <c r="E311" s="27"/>
      <c r="F311" s="8"/>
      <c r="G311" s="27"/>
    </row>
    <row r="312" spans="1:7" s="9" customFormat="1">
      <c r="A312" s="26"/>
      <c r="B312" s="8"/>
      <c r="C312" s="27"/>
      <c r="D312" s="8"/>
      <c r="E312" s="27"/>
      <c r="F312" s="8"/>
      <c r="G312" s="27"/>
    </row>
    <row r="313" spans="1:7" s="9" customFormat="1">
      <c r="A313" s="26"/>
      <c r="B313" s="8"/>
      <c r="C313" s="27"/>
      <c r="D313" s="8"/>
      <c r="E313" s="27"/>
      <c r="F313" s="8"/>
      <c r="G313" s="27"/>
    </row>
    <row r="314" spans="1:7" s="9" customFormat="1">
      <c r="A314" s="26"/>
      <c r="B314" s="8"/>
      <c r="C314" s="27"/>
      <c r="D314" s="8"/>
      <c r="E314" s="27"/>
      <c r="F314" s="8"/>
      <c r="G314" s="27"/>
    </row>
    <row r="315" spans="1:7" s="9" customFormat="1">
      <c r="A315" s="26"/>
      <c r="B315" s="8"/>
      <c r="C315" s="27"/>
      <c r="D315" s="8"/>
      <c r="E315" s="27"/>
      <c r="F315" s="8"/>
      <c r="G315" s="27"/>
    </row>
    <row r="316" spans="1:7" s="9" customFormat="1">
      <c r="A316" s="26"/>
      <c r="B316" s="8"/>
      <c r="C316" s="27"/>
      <c r="D316" s="8"/>
      <c r="E316" s="27"/>
      <c r="F316" s="8"/>
      <c r="G316" s="27"/>
    </row>
    <row r="317" spans="1:7" s="9" customFormat="1">
      <c r="A317" s="26"/>
      <c r="B317" s="8"/>
      <c r="C317" s="27"/>
      <c r="D317" s="8"/>
      <c r="E317" s="27"/>
      <c r="F317" s="8"/>
      <c r="G317" s="27"/>
    </row>
    <row r="318" spans="1:7" s="9" customFormat="1">
      <c r="A318" s="26"/>
      <c r="B318" s="8"/>
      <c r="C318" s="27"/>
      <c r="D318" s="8"/>
      <c r="E318" s="27"/>
      <c r="F318" s="8"/>
      <c r="G318" s="27"/>
    </row>
    <row r="319" spans="1:7" s="9" customFormat="1">
      <c r="A319" s="26"/>
      <c r="B319" s="8"/>
      <c r="C319" s="27"/>
      <c r="D319" s="8"/>
      <c r="E319" s="27"/>
      <c r="F319" s="8"/>
      <c r="G319" s="27"/>
    </row>
    <row r="320" spans="1:7" s="9" customFormat="1">
      <c r="A320" s="26"/>
      <c r="B320" s="8"/>
      <c r="C320" s="27"/>
      <c r="D320" s="8"/>
      <c r="E320" s="27"/>
      <c r="F320" s="8"/>
      <c r="G320" s="27"/>
    </row>
    <row r="321" spans="1:7" s="9" customFormat="1">
      <c r="A321" s="26"/>
      <c r="B321" s="8"/>
      <c r="C321" s="27"/>
      <c r="D321" s="8"/>
      <c r="E321" s="27"/>
      <c r="F321" s="8"/>
      <c r="G321" s="27"/>
    </row>
    <row r="322" spans="1:7" s="9" customFormat="1">
      <c r="A322" s="26"/>
      <c r="B322" s="8"/>
      <c r="C322" s="27"/>
      <c r="D322" s="8"/>
      <c r="E322" s="27"/>
      <c r="F322" s="8"/>
      <c r="G322" s="27"/>
    </row>
    <row r="323" spans="1:7" s="9" customFormat="1">
      <c r="A323" s="26"/>
      <c r="B323" s="8"/>
      <c r="C323" s="27"/>
      <c r="D323" s="8"/>
      <c r="E323" s="27"/>
      <c r="F323" s="8"/>
      <c r="G323" s="27"/>
    </row>
    <row r="324" spans="1:7" s="9" customFormat="1">
      <c r="A324" s="26"/>
      <c r="B324" s="8"/>
      <c r="C324" s="27"/>
      <c r="D324" s="8"/>
      <c r="E324" s="27"/>
      <c r="F324" s="8"/>
      <c r="G324" s="27"/>
    </row>
    <row r="325" spans="1:7" s="9" customFormat="1">
      <c r="A325" s="26"/>
      <c r="B325" s="8"/>
      <c r="C325" s="27"/>
      <c r="D325" s="8"/>
      <c r="E325" s="27"/>
      <c r="F325" s="8"/>
      <c r="G325" s="27"/>
    </row>
    <row r="326" spans="1:7" s="9" customFormat="1">
      <c r="A326" s="26"/>
      <c r="B326" s="8"/>
      <c r="C326" s="27"/>
      <c r="D326" s="8"/>
      <c r="E326" s="27"/>
      <c r="F326" s="8"/>
      <c r="G326" s="27"/>
    </row>
    <row r="327" spans="1:7" s="9" customFormat="1">
      <c r="A327" s="26"/>
      <c r="B327" s="8"/>
      <c r="C327" s="27"/>
      <c r="D327" s="8"/>
      <c r="E327" s="27"/>
      <c r="F327" s="8"/>
      <c r="G327" s="27"/>
    </row>
    <row r="328" spans="1:7" s="9" customFormat="1">
      <c r="A328" s="26"/>
      <c r="B328" s="8"/>
      <c r="C328" s="27"/>
      <c r="D328" s="8"/>
      <c r="E328" s="27"/>
      <c r="F328" s="8"/>
      <c r="G328" s="27"/>
    </row>
    <row r="329" spans="1:7" s="9" customFormat="1">
      <c r="A329" s="26"/>
      <c r="B329" s="8"/>
      <c r="C329" s="27"/>
      <c r="D329" s="8"/>
      <c r="E329" s="27"/>
      <c r="F329" s="8"/>
      <c r="G329" s="27"/>
    </row>
    <row r="330" spans="1:7" s="9" customFormat="1">
      <c r="A330" s="26"/>
      <c r="B330" s="8"/>
      <c r="C330" s="27"/>
      <c r="D330" s="8"/>
      <c r="E330" s="27"/>
      <c r="F330" s="8"/>
      <c r="G330" s="27"/>
    </row>
    <row r="331" spans="1:7" s="9" customFormat="1">
      <c r="A331" s="26"/>
      <c r="B331" s="8"/>
      <c r="C331" s="27"/>
      <c r="D331" s="8"/>
      <c r="E331" s="27"/>
      <c r="F331" s="8"/>
      <c r="G331" s="27"/>
    </row>
    <row r="332" spans="1:7" s="9" customFormat="1">
      <c r="A332" s="26"/>
      <c r="B332" s="8"/>
      <c r="C332" s="27"/>
      <c r="D332" s="8"/>
      <c r="E332" s="27"/>
      <c r="F332" s="8"/>
      <c r="G332" s="27"/>
    </row>
    <row r="333" spans="1:7" s="9" customFormat="1">
      <c r="A333" s="26"/>
      <c r="B333" s="8"/>
      <c r="C333" s="27"/>
      <c r="D333" s="8"/>
      <c r="E333" s="27"/>
      <c r="F333" s="8"/>
      <c r="G333" s="27"/>
    </row>
    <row r="334" spans="1:7" s="9" customFormat="1">
      <c r="A334" s="26"/>
      <c r="B334" s="8"/>
      <c r="C334" s="27"/>
      <c r="D334" s="8"/>
      <c r="E334" s="27"/>
      <c r="F334" s="8"/>
      <c r="G334" s="27"/>
    </row>
    <row r="335" spans="1:7" s="9" customFormat="1">
      <c r="A335" s="26"/>
      <c r="B335" s="8"/>
      <c r="C335" s="27"/>
      <c r="D335" s="8"/>
      <c r="E335" s="27"/>
      <c r="F335" s="8"/>
      <c r="G335" s="27"/>
    </row>
    <row r="336" spans="1:7" s="9" customFormat="1">
      <c r="A336" s="26"/>
      <c r="B336" s="8"/>
      <c r="C336" s="27"/>
      <c r="D336" s="8"/>
      <c r="E336" s="27"/>
      <c r="F336" s="8"/>
      <c r="G336" s="27"/>
    </row>
    <row r="337" spans="1:7" s="9" customFormat="1">
      <c r="A337" s="26"/>
      <c r="B337" s="8"/>
      <c r="C337" s="27"/>
      <c r="D337" s="8"/>
      <c r="E337" s="27"/>
      <c r="F337" s="8"/>
      <c r="G337" s="27"/>
    </row>
    <row r="338" spans="1:7" s="9" customFormat="1">
      <c r="A338" s="26"/>
      <c r="B338" s="8"/>
      <c r="C338" s="27"/>
      <c r="D338" s="8"/>
      <c r="E338" s="27"/>
      <c r="F338" s="8"/>
      <c r="G338" s="27"/>
    </row>
    <row r="339" spans="1:7" s="9" customFormat="1">
      <c r="A339" s="26"/>
      <c r="B339" s="8"/>
      <c r="C339" s="27"/>
      <c r="D339" s="8"/>
      <c r="E339" s="27"/>
      <c r="F339" s="8"/>
      <c r="G339" s="27"/>
    </row>
    <row r="340" spans="1:7" s="9" customFormat="1">
      <c r="A340" s="26"/>
      <c r="B340" s="8"/>
      <c r="C340" s="27"/>
      <c r="D340" s="8"/>
      <c r="E340" s="27"/>
      <c r="F340" s="8"/>
      <c r="G340" s="27"/>
    </row>
    <row r="341" spans="1:7" s="9" customFormat="1">
      <c r="A341" s="26"/>
      <c r="B341" s="8"/>
      <c r="C341" s="27"/>
      <c r="D341" s="8"/>
      <c r="E341" s="27"/>
      <c r="F341" s="8"/>
      <c r="G341" s="27"/>
    </row>
    <row r="342" spans="1:7" s="9" customFormat="1">
      <c r="A342" s="26"/>
      <c r="B342" s="8"/>
      <c r="C342" s="27"/>
      <c r="D342" s="8"/>
      <c r="E342" s="27"/>
      <c r="F342" s="8"/>
      <c r="G342" s="27"/>
    </row>
    <row r="343" spans="1:7" s="9" customFormat="1">
      <c r="A343" s="26"/>
      <c r="B343" s="8"/>
      <c r="C343" s="27"/>
      <c r="D343" s="8"/>
      <c r="E343" s="27"/>
      <c r="F343" s="8"/>
      <c r="G343" s="27"/>
    </row>
    <row r="344" spans="1:7" s="9" customFormat="1">
      <c r="A344" s="26"/>
      <c r="B344" s="8"/>
      <c r="C344" s="27"/>
      <c r="D344" s="8"/>
      <c r="E344" s="27"/>
      <c r="F344" s="8"/>
      <c r="G344" s="27"/>
    </row>
    <row r="345" spans="1:7" s="9" customFormat="1">
      <c r="A345" s="26"/>
      <c r="B345" s="8"/>
      <c r="C345" s="27"/>
      <c r="D345" s="8"/>
      <c r="E345" s="27"/>
      <c r="F345" s="8"/>
      <c r="G345" s="27"/>
    </row>
    <row r="346" spans="1:7" s="9" customFormat="1">
      <c r="A346" s="26"/>
      <c r="B346" s="8"/>
      <c r="C346" s="27"/>
      <c r="D346" s="8"/>
      <c r="E346" s="27"/>
      <c r="F346" s="8"/>
      <c r="G346" s="27"/>
    </row>
    <row r="347" spans="1:7" s="9" customFormat="1">
      <c r="A347" s="26"/>
      <c r="B347" s="8"/>
      <c r="C347" s="27"/>
      <c r="D347" s="8"/>
      <c r="E347" s="27"/>
      <c r="F347" s="8"/>
      <c r="G347" s="27"/>
    </row>
    <row r="348" spans="1:7" s="9" customFormat="1">
      <c r="A348" s="26"/>
      <c r="B348" s="8"/>
      <c r="C348" s="27"/>
      <c r="D348" s="8"/>
      <c r="E348" s="27"/>
      <c r="F348" s="8"/>
      <c r="G348" s="27"/>
    </row>
    <row r="349" spans="1:7" s="9" customFormat="1">
      <c r="A349" s="26"/>
      <c r="B349" s="8"/>
      <c r="C349" s="27"/>
      <c r="D349" s="8"/>
      <c r="E349" s="27"/>
      <c r="F349" s="8"/>
      <c r="G349" s="27"/>
    </row>
    <row r="350" spans="1:7" s="9" customFormat="1">
      <c r="A350" s="26"/>
      <c r="B350" s="8"/>
      <c r="C350" s="27"/>
      <c r="D350" s="8"/>
      <c r="E350" s="27"/>
      <c r="F350" s="8"/>
      <c r="G350" s="27"/>
    </row>
    <row r="351" spans="1:7" s="9" customFormat="1">
      <c r="A351" s="26"/>
      <c r="B351" s="8"/>
      <c r="C351" s="27"/>
      <c r="D351" s="8"/>
      <c r="E351" s="27"/>
      <c r="F351" s="8"/>
      <c r="G351" s="27"/>
    </row>
    <row r="352" spans="1:7" s="9" customFormat="1">
      <c r="A352" s="26"/>
      <c r="B352" s="8"/>
      <c r="C352" s="27"/>
      <c r="D352" s="8"/>
      <c r="E352" s="27"/>
      <c r="F352" s="8"/>
      <c r="G352" s="27"/>
    </row>
    <row r="353" spans="1:7" s="9" customFormat="1">
      <c r="A353" s="26"/>
      <c r="B353" s="8"/>
      <c r="C353" s="27"/>
      <c r="D353" s="8"/>
      <c r="E353" s="27"/>
      <c r="F353" s="8"/>
      <c r="G353" s="27"/>
    </row>
    <row r="354" spans="1:7" s="9" customFormat="1">
      <c r="A354" s="26"/>
      <c r="B354" s="8"/>
      <c r="C354" s="27"/>
      <c r="D354" s="8"/>
      <c r="E354" s="27"/>
      <c r="F354" s="8"/>
      <c r="G354" s="27"/>
    </row>
    <row r="355" spans="1:7" s="9" customFormat="1">
      <c r="A355" s="26"/>
      <c r="B355" s="8"/>
      <c r="C355" s="27"/>
      <c r="D355" s="8"/>
      <c r="E355" s="27"/>
      <c r="F355" s="8"/>
      <c r="G355" s="27"/>
    </row>
    <row r="356" spans="1:7" s="9" customFormat="1">
      <c r="A356" s="26"/>
      <c r="B356" s="8"/>
      <c r="C356" s="27"/>
      <c r="D356" s="8"/>
      <c r="E356" s="27"/>
      <c r="F356" s="8"/>
      <c r="G356" s="27"/>
    </row>
    <row r="357" spans="1:7" s="9" customFormat="1">
      <c r="A357" s="26"/>
      <c r="B357" s="8"/>
      <c r="C357" s="27"/>
      <c r="D357" s="8"/>
      <c r="E357" s="27"/>
      <c r="F357" s="8"/>
      <c r="G357" s="27"/>
    </row>
    <row r="358" spans="1:7" s="9" customFormat="1">
      <c r="A358" s="26"/>
      <c r="B358" s="8"/>
      <c r="C358" s="27"/>
      <c r="D358" s="8"/>
      <c r="E358" s="27"/>
      <c r="F358" s="8"/>
      <c r="G358" s="27"/>
    </row>
    <row r="359" spans="1:7" s="9" customFormat="1">
      <c r="A359" s="26"/>
      <c r="B359" s="8"/>
      <c r="C359" s="27"/>
      <c r="D359" s="8"/>
      <c r="E359" s="27"/>
      <c r="F359" s="8"/>
      <c r="G359" s="27"/>
    </row>
    <row r="360" spans="1:7" s="9" customFormat="1">
      <c r="A360" s="26"/>
      <c r="B360" s="8"/>
      <c r="C360" s="27"/>
      <c r="D360" s="8"/>
      <c r="E360" s="27"/>
      <c r="F360" s="8"/>
      <c r="G360" s="27"/>
    </row>
    <row r="361" spans="1:7" s="9" customFormat="1">
      <c r="A361" s="26"/>
      <c r="B361" s="8"/>
      <c r="C361" s="27"/>
      <c r="D361" s="8"/>
      <c r="E361" s="27"/>
      <c r="F361" s="8"/>
      <c r="G361" s="27"/>
    </row>
    <row r="362" spans="1:7" s="9" customFormat="1">
      <c r="A362" s="26"/>
      <c r="B362" s="8"/>
      <c r="C362" s="27"/>
      <c r="D362" s="8"/>
      <c r="E362" s="27"/>
      <c r="F362" s="8"/>
      <c r="G362" s="27"/>
    </row>
    <row r="363" spans="1:7" s="9" customFormat="1">
      <c r="A363" s="26"/>
      <c r="B363" s="8"/>
      <c r="C363" s="27"/>
      <c r="D363" s="8"/>
      <c r="E363" s="27"/>
      <c r="F363" s="8"/>
      <c r="G363" s="27"/>
    </row>
    <row r="364" spans="1:7" s="9" customFormat="1">
      <c r="A364" s="26"/>
      <c r="B364" s="8"/>
      <c r="C364" s="27"/>
      <c r="D364" s="8"/>
      <c r="E364" s="27"/>
      <c r="F364" s="8"/>
      <c r="G364" s="27"/>
    </row>
    <row r="365" spans="1:7" s="9" customFormat="1">
      <c r="A365" s="26"/>
      <c r="B365" s="8"/>
      <c r="C365" s="27"/>
      <c r="D365" s="8"/>
      <c r="E365" s="27"/>
      <c r="F365" s="8"/>
      <c r="G365" s="27"/>
    </row>
    <row r="366" spans="1:7" s="9" customFormat="1">
      <c r="A366" s="26"/>
      <c r="B366" s="8"/>
      <c r="C366" s="27"/>
      <c r="D366" s="8"/>
      <c r="E366" s="27"/>
      <c r="F366" s="8"/>
      <c r="G366" s="27"/>
    </row>
    <row r="367" spans="1:7" s="9" customFormat="1">
      <c r="A367" s="26"/>
      <c r="B367" s="8"/>
      <c r="C367" s="27"/>
      <c r="D367" s="8"/>
      <c r="E367" s="27"/>
      <c r="F367" s="8"/>
      <c r="G367" s="27"/>
    </row>
    <row r="368" spans="1:7" s="9" customFormat="1">
      <c r="A368" s="26"/>
      <c r="B368" s="8"/>
      <c r="C368" s="27"/>
      <c r="D368" s="8"/>
      <c r="E368" s="27"/>
      <c r="F368" s="8"/>
      <c r="G368" s="27"/>
    </row>
    <row r="369" spans="1:7" s="9" customFormat="1">
      <c r="A369" s="26"/>
      <c r="B369" s="8"/>
      <c r="C369" s="27"/>
      <c r="D369" s="8"/>
      <c r="E369" s="27"/>
      <c r="F369" s="8"/>
      <c r="G369" s="27"/>
    </row>
    <row r="370" spans="1:7" s="9" customFormat="1">
      <c r="A370" s="26"/>
      <c r="B370" s="8"/>
      <c r="C370" s="27"/>
      <c r="D370" s="8"/>
      <c r="E370" s="27"/>
      <c r="F370" s="8"/>
      <c r="G370" s="27"/>
    </row>
    <row r="371" spans="1:7" s="9" customFormat="1">
      <c r="A371" s="26"/>
      <c r="B371" s="8"/>
      <c r="C371" s="27"/>
      <c r="D371" s="8"/>
      <c r="E371" s="27"/>
      <c r="F371" s="8"/>
      <c r="G371" s="27"/>
    </row>
    <row r="372" spans="1:7" s="9" customFormat="1">
      <c r="A372" s="26"/>
      <c r="B372" s="8"/>
      <c r="C372" s="27"/>
      <c r="D372" s="8"/>
      <c r="E372" s="27"/>
      <c r="F372" s="8"/>
      <c r="G372" s="27"/>
    </row>
    <row r="373" spans="1:7" s="9" customFormat="1">
      <c r="A373" s="26"/>
      <c r="B373" s="8"/>
      <c r="C373" s="27"/>
      <c r="D373" s="8"/>
      <c r="E373" s="27"/>
      <c r="F373" s="8"/>
      <c r="G373" s="27"/>
    </row>
    <row r="374" spans="1:7" s="9" customFormat="1">
      <c r="A374" s="26"/>
      <c r="B374" s="8"/>
      <c r="C374" s="27"/>
      <c r="D374" s="8"/>
      <c r="E374" s="27"/>
      <c r="F374" s="8"/>
      <c r="G374" s="27"/>
    </row>
    <row r="375" spans="1:7" s="9" customFormat="1">
      <c r="A375" s="26"/>
      <c r="B375" s="8"/>
      <c r="C375" s="27"/>
      <c r="D375" s="8"/>
      <c r="E375" s="27"/>
      <c r="F375" s="8"/>
      <c r="G375" s="27"/>
    </row>
    <row r="376" spans="1:7" s="9" customFormat="1">
      <c r="A376" s="26"/>
      <c r="B376" s="8"/>
      <c r="C376" s="27"/>
      <c r="D376" s="8"/>
      <c r="E376" s="27"/>
      <c r="F376" s="8"/>
      <c r="G376" s="27"/>
    </row>
    <row r="377" spans="1:7" s="9" customFormat="1">
      <c r="A377" s="26"/>
      <c r="B377" s="8"/>
      <c r="C377" s="27"/>
      <c r="D377" s="8"/>
      <c r="E377" s="27"/>
      <c r="F377" s="8"/>
      <c r="G377" s="27"/>
    </row>
    <row r="378" spans="1:7" s="9" customFormat="1">
      <c r="A378" s="26"/>
      <c r="B378" s="8"/>
      <c r="C378" s="27"/>
      <c r="D378" s="8"/>
      <c r="E378" s="27"/>
      <c r="F378" s="8"/>
      <c r="G378" s="27"/>
    </row>
    <row r="379" spans="1:7" s="9" customFormat="1">
      <c r="A379" s="26"/>
      <c r="B379" s="8"/>
      <c r="C379" s="27"/>
      <c r="D379" s="8"/>
      <c r="E379" s="27"/>
      <c r="F379" s="8"/>
      <c r="G379" s="27"/>
    </row>
    <row r="380" spans="1:7" s="9" customFormat="1">
      <c r="A380" s="26"/>
      <c r="B380" s="8"/>
      <c r="C380" s="27"/>
      <c r="D380" s="8"/>
      <c r="E380" s="27"/>
      <c r="F380" s="8"/>
      <c r="G380" s="27"/>
    </row>
    <row r="381" spans="1:7" s="9" customFormat="1">
      <c r="A381" s="26"/>
      <c r="B381" s="8"/>
      <c r="C381" s="27"/>
      <c r="D381" s="8"/>
      <c r="E381" s="27"/>
      <c r="F381" s="8"/>
      <c r="G381" s="27"/>
    </row>
    <row r="382" spans="1:7" s="9" customFormat="1">
      <c r="A382" s="26"/>
      <c r="B382" s="8"/>
      <c r="C382" s="27"/>
      <c r="D382" s="8"/>
      <c r="E382" s="27"/>
      <c r="F382" s="8"/>
      <c r="G382" s="27"/>
    </row>
    <row r="383" spans="1:7" s="9" customFormat="1">
      <c r="A383" s="26"/>
      <c r="B383" s="8"/>
      <c r="C383" s="27"/>
      <c r="D383" s="8"/>
      <c r="E383" s="27"/>
      <c r="F383" s="8"/>
      <c r="G383" s="27"/>
    </row>
    <row r="384" spans="1:7" s="9" customFormat="1">
      <c r="A384" s="26"/>
      <c r="B384" s="8"/>
      <c r="C384" s="27"/>
      <c r="D384" s="8"/>
      <c r="E384" s="27"/>
      <c r="F384" s="8"/>
      <c r="G384" s="27"/>
    </row>
    <row r="385" spans="1:7" s="9" customFormat="1">
      <c r="A385" s="26"/>
      <c r="B385" s="8"/>
      <c r="C385" s="27"/>
      <c r="D385" s="8"/>
      <c r="E385" s="27"/>
      <c r="F385" s="8"/>
      <c r="G385" s="27"/>
    </row>
    <row r="386" spans="1:7" s="9" customFormat="1">
      <c r="A386" s="26"/>
      <c r="B386" s="8"/>
      <c r="C386" s="27"/>
      <c r="D386" s="8"/>
      <c r="E386" s="27"/>
      <c r="F386" s="8"/>
      <c r="G386" s="27"/>
    </row>
    <row r="387" spans="1:7" s="9" customFormat="1">
      <c r="A387" s="26"/>
      <c r="B387" s="8"/>
      <c r="C387" s="27"/>
      <c r="D387" s="8"/>
      <c r="E387" s="27"/>
      <c r="F387" s="8"/>
      <c r="G387" s="27"/>
    </row>
    <row r="388" spans="1:7" s="9" customFormat="1">
      <c r="A388" s="26"/>
      <c r="B388" s="8"/>
      <c r="C388" s="27"/>
      <c r="D388" s="8"/>
      <c r="E388" s="27"/>
      <c r="F388" s="8"/>
      <c r="G388" s="27"/>
    </row>
    <row r="389" spans="1:7" s="9" customFormat="1">
      <c r="A389" s="26"/>
      <c r="B389" s="8"/>
      <c r="C389" s="27"/>
      <c r="D389" s="8"/>
      <c r="E389" s="27"/>
      <c r="F389" s="8"/>
      <c r="G389" s="27"/>
    </row>
    <row r="390" spans="1:7" s="9" customFormat="1">
      <c r="A390" s="26"/>
      <c r="B390" s="8"/>
      <c r="C390" s="27"/>
      <c r="D390" s="8"/>
      <c r="E390" s="27"/>
      <c r="F390" s="8"/>
      <c r="G390" s="27"/>
    </row>
    <row r="391" spans="1:7" s="9" customFormat="1">
      <c r="A391" s="26"/>
      <c r="B391" s="8"/>
      <c r="C391" s="27"/>
      <c r="D391" s="8"/>
      <c r="E391" s="27"/>
      <c r="F391" s="8"/>
      <c r="G391" s="27"/>
    </row>
    <row r="392" spans="1:7" s="9" customFormat="1">
      <c r="A392" s="26"/>
      <c r="B392" s="8"/>
      <c r="C392" s="27"/>
      <c r="D392" s="8"/>
      <c r="E392" s="27"/>
      <c r="F392" s="8"/>
      <c r="G392" s="27"/>
    </row>
    <row r="393" spans="1:7" s="9" customFormat="1">
      <c r="A393" s="26"/>
      <c r="B393" s="8"/>
      <c r="C393" s="27"/>
      <c r="D393" s="8"/>
      <c r="E393" s="27"/>
      <c r="F393" s="8"/>
      <c r="G393" s="27"/>
    </row>
    <row r="394" spans="1:7" s="9" customFormat="1">
      <c r="A394" s="26"/>
      <c r="B394" s="8"/>
      <c r="C394" s="27"/>
      <c r="D394" s="8"/>
      <c r="E394" s="27"/>
      <c r="F394" s="8"/>
      <c r="G394" s="27"/>
    </row>
    <row r="395" spans="1:7" s="9" customFormat="1">
      <c r="A395" s="26"/>
      <c r="B395" s="8"/>
      <c r="C395" s="27"/>
      <c r="D395" s="8"/>
      <c r="E395" s="27"/>
      <c r="F395" s="8"/>
      <c r="G395" s="27"/>
    </row>
    <row r="396" spans="1:7" s="9" customFormat="1">
      <c r="A396" s="26"/>
      <c r="B396" s="8"/>
      <c r="C396" s="27"/>
      <c r="D396" s="8"/>
      <c r="E396" s="27"/>
      <c r="F396" s="8"/>
      <c r="G396" s="27"/>
    </row>
    <row r="397" spans="1:7" s="9" customFormat="1">
      <c r="A397" s="26"/>
      <c r="B397" s="8"/>
      <c r="C397" s="27"/>
      <c r="D397" s="8"/>
      <c r="E397" s="27"/>
      <c r="F397" s="8"/>
      <c r="G397" s="27"/>
    </row>
    <row r="398" spans="1:7" s="9" customFormat="1">
      <c r="A398" s="26"/>
      <c r="B398" s="8"/>
      <c r="C398" s="27"/>
      <c r="D398" s="8"/>
      <c r="E398" s="27"/>
      <c r="F398" s="8"/>
      <c r="G398" s="27"/>
    </row>
    <row r="399" spans="1:7" s="9" customFormat="1">
      <c r="A399" s="26"/>
      <c r="B399" s="8"/>
      <c r="C399" s="27"/>
      <c r="D399" s="8"/>
      <c r="E399" s="27"/>
      <c r="F399" s="8"/>
      <c r="G399" s="27"/>
    </row>
    <row r="400" spans="1:7" s="9" customFormat="1">
      <c r="A400" s="26"/>
      <c r="B400" s="8"/>
      <c r="C400" s="27"/>
      <c r="D400" s="8"/>
      <c r="E400" s="27"/>
      <c r="F400" s="8"/>
      <c r="G400" s="27"/>
    </row>
    <row r="401" spans="1:7" s="9" customFormat="1">
      <c r="A401" s="26"/>
      <c r="B401" s="8"/>
      <c r="C401" s="27"/>
      <c r="D401" s="8"/>
      <c r="E401" s="27"/>
      <c r="F401" s="8"/>
      <c r="G401" s="27"/>
    </row>
    <row r="402" spans="1:7" s="9" customFormat="1">
      <c r="A402" s="26"/>
      <c r="B402" s="8"/>
      <c r="C402" s="27"/>
      <c r="D402" s="8"/>
      <c r="E402" s="27"/>
      <c r="F402" s="8"/>
      <c r="G402" s="27"/>
    </row>
    <row r="403" spans="1:7" s="9" customFormat="1">
      <c r="A403" s="26"/>
      <c r="B403" s="8"/>
      <c r="C403" s="27"/>
      <c r="D403" s="8"/>
      <c r="E403" s="27"/>
      <c r="F403" s="8"/>
      <c r="G403" s="27"/>
    </row>
    <row r="404" spans="1:7" s="9" customFormat="1">
      <c r="A404" s="26"/>
      <c r="B404" s="8"/>
      <c r="C404" s="27"/>
      <c r="D404" s="8"/>
      <c r="E404" s="27"/>
      <c r="F404" s="8"/>
      <c r="G404" s="27"/>
    </row>
    <row r="405" spans="1:7" s="9" customFormat="1">
      <c r="A405" s="26"/>
      <c r="B405" s="8"/>
      <c r="C405" s="27"/>
      <c r="D405" s="8"/>
      <c r="E405" s="27"/>
      <c r="F405" s="8"/>
      <c r="G405" s="27"/>
    </row>
    <row r="406" spans="1:7" s="9" customFormat="1">
      <c r="A406" s="26"/>
      <c r="B406" s="8"/>
      <c r="C406" s="27"/>
      <c r="D406" s="8"/>
      <c r="E406" s="27"/>
      <c r="F406" s="8"/>
      <c r="G406" s="27"/>
    </row>
    <row r="407" spans="1:7" s="9" customFormat="1">
      <c r="A407" s="26"/>
      <c r="B407" s="8"/>
      <c r="C407" s="27"/>
      <c r="D407" s="8"/>
      <c r="E407" s="27"/>
      <c r="F407" s="8"/>
      <c r="G407" s="27"/>
    </row>
    <row r="408" spans="1:7" s="9" customFormat="1">
      <c r="A408" s="26"/>
      <c r="B408" s="8"/>
      <c r="C408" s="27"/>
      <c r="D408" s="8"/>
      <c r="E408" s="27"/>
      <c r="F408" s="8"/>
      <c r="G408" s="27"/>
    </row>
    <row r="409" spans="1:7" s="9" customFormat="1">
      <c r="A409" s="26"/>
      <c r="B409" s="8"/>
      <c r="C409" s="27"/>
      <c r="D409" s="8"/>
      <c r="E409" s="27"/>
      <c r="F409" s="8"/>
      <c r="G409" s="27"/>
    </row>
    <row r="410" spans="1:7" s="9" customFormat="1">
      <c r="A410" s="26"/>
      <c r="B410" s="8"/>
      <c r="C410" s="27"/>
      <c r="D410" s="8"/>
      <c r="E410" s="27"/>
      <c r="F410" s="8"/>
      <c r="G410" s="27"/>
    </row>
    <row r="411" spans="1:7" s="9" customFormat="1">
      <c r="A411" s="26"/>
      <c r="B411" s="8"/>
      <c r="C411" s="27"/>
      <c r="D411" s="8"/>
      <c r="E411" s="27"/>
      <c r="F411" s="8"/>
      <c r="G411" s="27"/>
    </row>
    <row r="412" spans="1:7" s="9" customFormat="1">
      <c r="A412" s="26"/>
      <c r="B412" s="8"/>
      <c r="C412" s="27"/>
      <c r="D412" s="8"/>
      <c r="E412" s="27"/>
      <c r="F412" s="8"/>
      <c r="G412" s="27"/>
    </row>
    <row r="413" spans="1:7" s="9" customFormat="1">
      <c r="A413" s="26"/>
      <c r="B413" s="8"/>
      <c r="C413" s="27"/>
      <c r="D413" s="8"/>
      <c r="E413" s="27"/>
      <c r="F413" s="8"/>
      <c r="G413" s="27"/>
    </row>
    <row r="414" spans="1:7" s="9" customFormat="1">
      <c r="A414" s="26"/>
      <c r="B414" s="8"/>
      <c r="C414" s="27"/>
      <c r="D414" s="8"/>
      <c r="E414" s="27"/>
      <c r="F414" s="8"/>
      <c r="G414" s="27"/>
    </row>
    <row r="415" spans="1:7" s="9" customFormat="1">
      <c r="A415" s="26"/>
      <c r="B415" s="8"/>
      <c r="C415" s="27"/>
      <c r="D415" s="8"/>
      <c r="E415" s="27"/>
      <c r="F415" s="8"/>
      <c r="G415" s="27"/>
    </row>
    <row r="416" spans="1:7" s="9" customFormat="1">
      <c r="A416" s="26"/>
      <c r="B416" s="8"/>
      <c r="C416" s="27"/>
      <c r="D416" s="8"/>
      <c r="E416" s="27"/>
      <c r="F416" s="8"/>
      <c r="G416" s="27"/>
    </row>
    <row r="417" spans="1:7" s="9" customFormat="1">
      <c r="A417" s="26"/>
      <c r="B417" s="8"/>
      <c r="C417" s="27"/>
      <c r="D417" s="8"/>
      <c r="E417" s="27"/>
      <c r="F417" s="8"/>
      <c r="G417" s="27"/>
    </row>
    <row r="418" spans="1:7" s="9" customFormat="1">
      <c r="A418" s="26"/>
      <c r="B418" s="8"/>
      <c r="C418" s="27"/>
      <c r="D418" s="8"/>
      <c r="E418" s="27"/>
      <c r="F418" s="8"/>
      <c r="G418" s="27"/>
    </row>
    <row r="419" spans="1:7" s="9" customFormat="1">
      <c r="A419" s="26"/>
      <c r="B419" s="8"/>
      <c r="C419" s="27"/>
      <c r="D419" s="8"/>
      <c r="E419" s="27"/>
      <c r="F419" s="8"/>
      <c r="G419" s="27"/>
    </row>
    <row r="420" spans="1:7" s="9" customFormat="1">
      <c r="A420" s="26"/>
      <c r="B420" s="8"/>
      <c r="C420" s="27"/>
      <c r="D420" s="8"/>
      <c r="E420" s="27"/>
      <c r="F420" s="8"/>
      <c r="G420" s="27"/>
    </row>
    <row r="421" spans="1:7" s="9" customFormat="1">
      <c r="A421" s="26"/>
      <c r="B421" s="8"/>
      <c r="C421" s="27"/>
      <c r="D421" s="8"/>
      <c r="E421" s="27"/>
      <c r="F421" s="8"/>
      <c r="G421" s="27"/>
    </row>
    <row r="422" spans="1:7" s="9" customFormat="1">
      <c r="A422" s="26"/>
      <c r="B422" s="8"/>
      <c r="C422" s="27"/>
      <c r="D422" s="8"/>
      <c r="E422" s="27"/>
      <c r="F422" s="8"/>
      <c r="G422" s="27"/>
    </row>
    <row r="423" spans="1:7" s="9" customFormat="1">
      <c r="A423" s="26"/>
      <c r="B423" s="8"/>
      <c r="C423" s="27"/>
      <c r="D423" s="8"/>
      <c r="E423" s="27"/>
      <c r="F423" s="8"/>
      <c r="G423" s="27"/>
    </row>
    <row r="424" spans="1:7" s="9" customFormat="1">
      <c r="A424" s="26"/>
      <c r="B424" s="8"/>
      <c r="C424" s="27"/>
      <c r="D424" s="8"/>
      <c r="E424" s="27"/>
      <c r="F424" s="8"/>
      <c r="G424" s="27"/>
    </row>
    <row r="425" spans="1:7" s="9" customFormat="1">
      <c r="A425" s="26"/>
      <c r="B425" s="8"/>
      <c r="C425" s="27"/>
      <c r="D425" s="8"/>
      <c r="E425" s="27"/>
      <c r="F425" s="8"/>
      <c r="G425" s="27"/>
    </row>
    <row r="426" spans="1:7" s="9" customFormat="1">
      <c r="A426" s="26"/>
      <c r="B426" s="8"/>
      <c r="C426" s="27"/>
      <c r="D426" s="8"/>
      <c r="E426" s="27"/>
      <c r="F426" s="8"/>
      <c r="G426" s="27"/>
    </row>
    <row r="427" spans="1:7" s="9" customFormat="1">
      <c r="A427" s="26"/>
      <c r="B427" s="8"/>
      <c r="C427" s="27"/>
      <c r="D427" s="8"/>
      <c r="E427" s="27"/>
      <c r="F427" s="8"/>
      <c r="G427" s="27"/>
    </row>
    <row r="428" spans="1:7" s="9" customFormat="1">
      <c r="A428" s="26"/>
      <c r="B428" s="8"/>
      <c r="C428" s="27"/>
      <c r="D428" s="8"/>
      <c r="E428" s="27"/>
      <c r="F428" s="8"/>
      <c r="G428" s="27"/>
    </row>
    <row r="429" spans="1:7" s="9" customFormat="1">
      <c r="A429" s="26"/>
      <c r="B429" s="8"/>
      <c r="C429" s="27"/>
      <c r="D429" s="8"/>
      <c r="E429" s="27"/>
      <c r="F429" s="8"/>
      <c r="G429" s="27"/>
    </row>
    <row r="430" spans="1:7" s="9" customFormat="1">
      <c r="A430" s="26"/>
      <c r="B430" s="8"/>
      <c r="C430" s="27"/>
      <c r="D430" s="8"/>
      <c r="E430" s="27"/>
      <c r="F430" s="8"/>
      <c r="G430" s="27"/>
    </row>
    <row r="431" spans="1:7" s="9" customFormat="1">
      <c r="A431" s="26"/>
      <c r="B431" s="8"/>
      <c r="C431" s="27"/>
      <c r="D431" s="8"/>
      <c r="E431" s="27"/>
      <c r="F431" s="8"/>
      <c r="G431" s="27"/>
    </row>
    <row r="432" spans="1:7" s="9" customFormat="1">
      <c r="A432" s="26"/>
      <c r="B432" s="8"/>
      <c r="C432" s="27"/>
      <c r="D432" s="8"/>
      <c r="E432" s="27"/>
      <c r="F432" s="8"/>
      <c r="G432" s="27"/>
    </row>
    <row r="433" spans="1:7" s="9" customFormat="1">
      <c r="A433" s="26"/>
      <c r="B433" s="8"/>
      <c r="C433" s="27"/>
      <c r="D433" s="8"/>
      <c r="E433" s="27"/>
      <c r="F433" s="8"/>
      <c r="G433" s="27"/>
    </row>
    <row r="434" spans="1:7" s="9" customFormat="1">
      <c r="A434" s="26"/>
      <c r="B434" s="8"/>
      <c r="C434" s="27"/>
      <c r="D434" s="8"/>
      <c r="E434" s="27"/>
      <c r="F434" s="8"/>
      <c r="G434" s="27"/>
    </row>
    <row r="435" spans="1:7" s="9" customFormat="1">
      <c r="A435" s="26"/>
      <c r="B435" s="8"/>
      <c r="C435" s="27"/>
      <c r="D435" s="8"/>
      <c r="E435" s="27"/>
      <c r="F435" s="8"/>
      <c r="G435" s="27"/>
    </row>
    <row r="436" spans="1:7" s="9" customFormat="1">
      <c r="A436" s="26"/>
      <c r="B436" s="8"/>
      <c r="C436" s="27"/>
      <c r="D436" s="8"/>
      <c r="E436" s="27"/>
      <c r="F436" s="8"/>
      <c r="G436" s="27"/>
    </row>
    <row r="437" spans="1:7" s="9" customFormat="1">
      <c r="A437" s="26"/>
      <c r="B437" s="8"/>
      <c r="C437" s="27"/>
      <c r="D437" s="8"/>
      <c r="E437" s="27"/>
      <c r="F437" s="8"/>
      <c r="G437" s="27"/>
    </row>
    <row r="438" spans="1:7" s="9" customFormat="1">
      <c r="A438" s="26"/>
      <c r="B438" s="8"/>
      <c r="C438" s="27"/>
      <c r="D438" s="8"/>
      <c r="E438" s="27"/>
      <c r="F438" s="8"/>
      <c r="G438" s="27"/>
    </row>
    <row r="439" spans="1:7" s="9" customFormat="1">
      <c r="A439" s="26"/>
      <c r="B439" s="8"/>
      <c r="C439" s="27"/>
      <c r="D439" s="8"/>
      <c r="E439" s="27"/>
      <c r="F439" s="8"/>
      <c r="G439" s="27"/>
    </row>
    <row r="440" spans="1:7" s="9" customFormat="1">
      <c r="A440" s="26"/>
      <c r="B440" s="8"/>
      <c r="C440" s="27"/>
      <c r="D440" s="8"/>
      <c r="E440" s="27"/>
      <c r="F440" s="8"/>
      <c r="G440" s="27"/>
    </row>
    <row r="441" spans="1:7" s="9" customFormat="1">
      <c r="A441" s="26"/>
      <c r="B441" s="8"/>
      <c r="C441" s="27"/>
      <c r="D441" s="8"/>
      <c r="E441" s="27"/>
      <c r="F441" s="8"/>
      <c r="G441" s="27"/>
    </row>
    <row r="442" spans="1:7" s="9" customFormat="1">
      <c r="A442" s="26"/>
      <c r="B442" s="8"/>
      <c r="C442" s="27"/>
      <c r="D442" s="8"/>
      <c r="E442" s="27"/>
      <c r="F442" s="8"/>
      <c r="G442" s="27"/>
    </row>
    <row r="443" spans="1:7" s="9" customFormat="1">
      <c r="A443" s="26"/>
      <c r="B443" s="8"/>
      <c r="C443" s="27"/>
      <c r="D443" s="8"/>
      <c r="E443" s="27"/>
      <c r="F443" s="8"/>
      <c r="G443" s="27"/>
    </row>
    <row r="444" spans="1:7" s="9" customFormat="1">
      <c r="A444" s="26"/>
      <c r="B444" s="8"/>
      <c r="C444" s="27"/>
      <c r="D444" s="8"/>
      <c r="E444" s="27"/>
      <c r="F444" s="8"/>
      <c r="G444" s="27"/>
    </row>
    <row r="445" spans="1:7" s="9" customFormat="1">
      <c r="A445" s="26"/>
      <c r="B445" s="8"/>
      <c r="C445" s="27"/>
      <c r="D445" s="8"/>
      <c r="E445" s="27"/>
      <c r="F445" s="8"/>
      <c r="G445" s="27"/>
    </row>
    <row r="446" spans="1:7" s="9" customFormat="1">
      <c r="A446" s="26"/>
      <c r="B446" s="8"/>
      <c r="C446" s="27"/>
      <c r="D446" s="8"/>
      <c r="E446" s="27"/>
      <c r="F446" s="8"/>
      <c r="G446" s="27"/>
    </row>
    <row r="447" spans="1:7" s="9" customFormat="1">
      <c r="A447" s="26"/>
      <c r="B447" s="8"/>
      <c r="C447" s="27"/>
      <c r="D447" s="8"/>
      <c r="E447" s="27"/>
      <c r="F447" s="8"/>
      <c r="G447" s="27"/>
    </row>
    <row r="448" spans="1:7" s="9" customFormat="1">
      <c r="A448" s="26"/>
      <c r="B448" s="8"/>
      <c r="C448" s="27"/>
      <c r="D448" s="8"/>
      <c r="E448" s="27"/>
      <c r="F448" s="8"/>
      <c r="G448" s="27"/>
    </row>
    <row r="449" spans="1:7" s="9" customFormat="1">
      <c r="A449" s="26"/>
      <c r="B449" s="8"/>
      <c r="C449" s="27"/>
      <c r="D449" s="8"/>
      <c r="E449" s="27"/>
      <c r="F449" s="8"/>
      <c r="G449" s="27"/>
    </row>
    <row r="450" spans="1:7" s="9" customFormat="1">
      <c r="A450" s="26"/>
      <c r="B450" s="8"/>
      <c r="C450" s="27"/>
      <c r="D450" s="8"/>
      <c r="E450" s="27"/>
      <c r="F450" s="8"/>
      <c r="G450" s="27"/>
    </row>
    <row r="451" spans="1:7" s="9" customFormat="1">
      <c r="A451" s="26"/>
      <c r="B451" s="8"/>
      <c r="C451" s="27"/>
      <c r="D451" s="8"/>
      <c r="E451" s="27"/>
      <c r="F451" s="8"/>
      <c r="G451" s="27"/>
    </row>
    <row r="452" spans="1:7" s="9" customFormat="1">
      <c r="A452" s="26"/>
      <c r="B452" s="8"/>
      <c r="C452" s="27"/>
      <c r="D452" s="8"/>
      <c r="E452" s="27"/>
      <c r="F452" s="8"/>
      <c r="G452" s="27"/>
    </row>
    <row r="453" spans="1:7" s="9" customFormat="1">
      <c r="A453" s="26"/>
      <c r="B453" s="8"/>
      <c r="C453" s="27"/>
      <c r="D453" s="8"/>
      <c r="E453" s="27"/>
      <c r="F453" s="8"/>
      <c r="G453" s="27"/>
    </row>
    <row r="454" spans="1:7" s="9" customFormat="1">
      <c r="A454" s="26"/>
      <c r="B454" s="8"/>
      <c r="C454" s="27"/>
      <c r="D454" s="8"/>
      <c r="E454" s="27"/>
      <c r="F454" s="8"/>
      <c r="G454" s="27"/>
    </row>
    <row r="455" spans="1:7" s="9" customFormat="1">
      <c r="A455" s="26"/>
      <c r="B455" s="8"/>
      <c r="C455" s="27"/>
      <c r="D455" s="8"/>
      <c r="E455" s="27"/>
      <c r="F455" s="8"/>
      <c r="G455" s="27"/>
    </row>
    <row r="456" spans="1:7" s="9" customFormat="1">
      <c r="A456" s="26"/>
      <c r="B456" s="8"/>
      <c r="C456" s="27"/>
      <c r="D456" s="8"/>
      <c r="E456" s="27"/>
      <c r="F456" s="8"/>
      <c r="G456" s="27"/>
    </row>
    <row r="457" spans="1:7" s="9" customFormat="1">
      <c r="A457" s="26"/>
      <c r="B457" s="8"/>
      <c r="C457" s="27"/>
      <c r="D457" s="8"/>
      <c r="E457" s="27"/>
      <c r="F457" s="8"/>
      <c r="G457" s="27"/>
    </row>
    <row r="458" spans="1:7" s="9" customFormat="1">
      <c r="A458" s="26"/>
      <c r="B458" s="8"/>
      <c r="C458" s="27"/>
      <c r="D458" s="8"/>
      <c r="E458" s="27"/>
      <c r="F458" s="8"/>
      <c r="G458" s="27"/>
    </row>
    <row r="459" spans="1:7" s="9" customFormat="1">
      <c r="A459" s="26"/>
      <c r="B459" s="8"/>
      <c r="C459" s="27"/>
      <c r="D459" s="8"/>
      <c r="E459" s="27"/>
      <c r="F459" s="8"/>
      <c r="G459" s="27"/>
    </row>
    <row r="460" spans="1:7" s="9" customFormat="1">
      <c r="A460" s="26"/>
      <c r="B460" s="8"/>
      <c r="C460" s="27"/>
      <c r="D460" s="8"/>
      <c r="E460" s="27"/>
      <c r="F460" s="8"/>
      <c r="G460" s="27"/>
    </row>
    <row r="461" spans="1:7" s="9" customFormat="1">
      <c r="A461" s="26"/>
      <c r="B461" s="8"/>
      <c r="C461" s="27"/>
      <c r="D461" s="8"/>
      <c r="E461" s="27"/>
      <c r="F461" s="8"/>
      <c r="G461" s="27"/>
    </row>
    <row r="462" spans="1:7" s="9" customFormat="1">
      <c r="A462" s="26"/>
      <c r="B462" s="8"/>
      <c r="C462" s="27"/>
      <c r="D462" s="8"/>
      <c r="E462" s="27"/>
      <c r="F462" s="8"/>
      <c r="G462" s="27"/>
    </row>
    <row r="463" spans="1:7" s="9" customFormat="1">
      <c r="A463" s="26"/>
      <c r="B463" s="8"/>
      <c r="C463" s="27"/>
      <c r="D463" s="8"/>
      <c r="E463" s="27"/>
      <c r="F463" s="8"/>
      <c r="G463" s="27"/>
    </row>
    <row r="464" spans="1:7" s="9" customFormat="1">
      <c r="A464" s="26"/>
      <c r="B464" s="8"/>
      <c r="C464" s="27"/>
      <c r="D464" s="8"/>
      <c r="E464" s="27"/>
      <c r="F464" s="8"/>
      <c r="G464" s="27"/>
    </row>
    <row r="465" spans="1:7" s="9" customFormat="1">
      <c r="A465" s="26"/>
      <c r="B465" s="8"/>
      <c r="C465" s="27"/>
      <c r="D465" s="8"/>
      <c r="E465" s="27"/>
      <c r="F465" s="8"/>
      <c r="G465" s="27"/>
    </row>
    <row r="466" spans="1:7" s="9" customFormat="1">
      <c r="A466" s="26"/>
      <c r="B466" s="8"/>
      <c r="C466" s="27"/>
      <c r="D466" s="8"/>
      <c r="E466" s="27"/>
      <c r="F466" s="8"/>
      <c r="G466" s="27"/>
    </row>
    <row r="467" spans="1:7" s="9" customFormat="1">
      <c r="A467" s="26"/>
      <c r="B467" s="8"/>
      <c r="C467" s="27"/>
      <c r="D467" s="8"/>
      <c r="E467" s="27"/>
      <c r="F467" s="8"/>
      <c r="G467" s="27"/>
    </row>
    <row r="468" spans="1:7" s="9" customFormat="1">
      <c r="A468" s="26"/>
      <c r="B468" s="8"/>
      <c r="C468" s="27"/>
      <c r="D468" s="8"/>
      <c r="E468" s="27"/>
      <c r="F468" s="8"/>
      <c r="G468" s="27"/>
    </row>
    <row r="469" spans="1:7" s="9" customFormat="1">
      <c r="A469" s="26"/>
      <c r="B469" s="8"/>
      <c r="C469" s="27"/>
      <c r="D469" s="8"/>
      <c r="E469" s="27"/>
      <c r="F469" s="8"/>
      <c r="G469" s="27"/>
    </row>
    <row r="470" spans="1:7" s="9" customFormat="1">
      <c r="A470" s="26"/>
      <c r="B470" s="8"/>
      <c r="C470" s="27"/>
      <c r="D470" s="8"/>
      <c r="E470" s="27"/>
      <c r="F470" s="8"/>
      <c r="G470" s="27"/>
    </row>
    <row r="471" spans="1:7" s="9" customFormat="1">
      <c r="A471" s="26"/>
      <c r="B471" s="8"/>
      <c r="C471" s="27"/>
      <c r="D471" s="8"/>
      <c r="E471" s="27"/>
      <c r="F471" s="8"/>
      <c r="G471" s="27"/>
    </row>
    <row r="472" spans="1:7" s="9" customFormat="1">
      <c r="A472" s="26"/>
      <c r="B472" s="8"/>
      <c r="C472" s="27"/>
      <c r="D472" s="8"/>
      <c r="E472" s="27"/>
      <c r="F472" s="8"/>
      <c r="G472" s="27"/>
    </row>
    <row r="473" spans="1:7" s="9" customFormat="1">
      <c r="A473" s="26"/>
      <c r="B473" s="8"/>
      <c r="C473" s="27"/>
      <c r="D473" s="8"/>
      <c r="E473" s="27"/>
      <c r="F473" s="8"/>
      <c r="G473" s="27"/>
    </row>
    <row r="474" spans="1:7" s="9" customFormat="1">
      <c r="A474" s="26"/>
      <c r="B474" s="8"/>
      <c r="C474" s="27"/>
      <c r="D474" s="8"/>
      <c r="E474" s="27"/>
      <c r="F474" s="8"/>
      <c r="G474" s="27"/>
    </row>
    <row r="475" spans="1:7" s="9" customFormat="1">
      <c r="A475" s="26"/>
      <c r="B475" s="8"/>
      <c r="C475" s="27"/>
      <c r="D475" s="8"/>
      <c r="E475" s="27"/>
      <c r="F475" s="8"/>
      <c r="G475" s="27"/>
    </row>
    <row r="476" spans="1:7" s="9" customFormat="1">
      <c r="A476" s="26"/>
      <c r="B476" s="8"/>
      <c r="C476" s="27"/>
      <c r="D476" s="8"/>
      <c r="E476" s="27"/>
      <c r="F476" s="8"/>
      <c r="G476" s="27"/>
    </row>
    <row r="477" spans="1:7" s="9" customFormat="1">
      <c r="A477" s="26"/>
      <c r="B477" s="8"/>
      <c r="C477" s="27"/>
      <c r="D477" s="8"/>
      <c r="E477" s="27"/>
      <c r="F477" s="8"/>
      <c r="G477" s="27"/>
    </row>
    <row r="478" spans="1:7" s="9" customFormat="1">
      <c r="A478" s="26"/>
      <c r="B478" s="8"/>
      <c r="C478" s="27"/>
      <c r="D478" s="8"/>
      <c r="E478" s="27"/>
      <c r="F478" s="8"/>
      <c r="G478" s="27"/>
    </row>
    <row r="479" spans="1:7" s="9" customFormat="1">
      <c r="A479" s="26"/>
      <c r="B479" s="8"/>
      <c r="C479" s="27"/>
      <c r="D479" s="8"/>
      <c r="E479" s="27"/>
      <c r="F479" s="8"/>
      <c r="G479" s="27"/>
    </row>
    <row r="480" spans="1:7" s="9" customFormat="1">
      <c r="A480" s="26"/>
      <c r="B480" s="8"/>
      <c r="C480" s="27"/>
      <c r="D480" s="8"/>
      <c r="E480" s="27"/>
      <c r="F480" s="8"/>
      <c r="G480" s="27"/>
    </row>
    <row r="481" spans="1:7" s="9" customFormat="1">
      <c r="A481" s="26"/>
      <c r="B481" s="8"/>
      <c r="C481" s="27"/>
      <c r="D481" s="8"/>
      <c r="E481" s="27"/>
      <c r="F481" s="8"/>
      <c r="G481" s="27"/>
    </row>
    <row r="482" spans="1:7" s="9" customFormat="1">
      <c r="A482" s="26"/>
      <c r="B482" s="8"/>
      <c r="C482" s="27"/>
      <c r="D482" s="8"/>
      <c r="E482" s="27"/>
      <c r="F482" s="8"/>
      <c r="G482" s="27"/>
    </row>
    <row r="483" spans="1:7" s="9" customFormat="1">
      <c r="A483" s="26"/>
      <c r="B483" s="8"/>
      <c r="C483" s="27"/>
      <c r="D483" s="8"/>
      <c r="E483" s="27"/>
      <c r="F483" s="8"/>
      <c r="G483" s="27"/>
    </row>
    <row r="484" spans="1:7" s="9" customFormat="1">
      <c r="A484" s="26"/>
      <c r="B484" s="8"/>
      <c r="C484" s="27"/>
      <c r="D484" s="8"/>
      <c r="E484" s="27"/>
      <c r="F484" s="8"/>
      <c r="G484" s="27"/>
    </row>
    <row r="485" spans="1:7" s="9" customFormat="1">
      <c r="A485" s="26"/>
      <c r="B485" s="8"/>
      <c r="C485" s="27"/>
      <c r="D485" s="8"/>
      <c r="E485" s="27"/>
      <c r="F485" s="8"/>
      <c r="G485" s="27"/>
    </row>
    <row r="486" spans="1:7" s="9" customFormat="1">
      <c r="A486" s="26"/>
      <c r="B486" s="8"/>
      <c r="C486" s="27"/>
      <c r="D486" s="8"/>
      <c r="E486" s="27"/>
      <c r="F486" s="8"/>
      <c r="G486" s="27"/>
    </row>
    <row r="487" spans="1:7" s="9" customFormat="1">
      <c r="A487" s="26"/>
      <c r="B487" s="8"/>
      <c r="C487" s="27"/>
      <c r="D487" s="8"/>
      <c r="E487" s="27"/>
      <c r="F487" s="8"/>
      <c r="G487" s="27"/>
    </row>
    <row r="488" spans="1:7" s="9" customFormat="1">
      <c r="A488" s="26"/>
      <c r="B488" s="8"/>
      <c r="C488" s="27"/>
      <c r="D488" s="8"/>
      <c r="E488" s="27"/>
      <c r="F488" s="8"/>
      <c r="G488" s="27"/>
    </row>
    <row r="489" spans="1:7" s="9" customFormat="1">
      <c r="A489" s="26"/>
      <c r="B489" s="8"/>
      <c r="C489" s="27"/>
      <c r="D489" s="8"/>
      <c r="E489" s="27"/>
      <c r="F489" s="8"/>
      <c r="G489" s="27"/>
    </row>
    <row r="490" spans="1:7" s="9" customFormat="1">
      <c r="A490" s="26"/>
      <c r="B490" s="8"/>
      <c r="C490" s="27"/>
      <c r="D490" s="8"/>
      <c r="E490" s="27"/>
      <c r="F490" s="8"/>
      <c r="G490" s="27"/>
    </row>
    <row r="491" spans="1:7" s="9" customFormat="1">
      <c r="A491" s="26"/>
      <c r="B491" s="8"/>
      <c r="C491" s="27"/>
      <c r="D491" s="8"/>
      <c r="E491" s="27"/>
      <c r="F491" s="8"/>
      <c r="G491" s="27"/>
    </row>
    <row r="492" spans="1:7" s="9" customFormat="1">
      <c r="A492" s="26"/>
      <c r="B492" s="8"/>
      <c r="C492" s="27"/>
      <c r="D492" s="8"/>
      <c r="E492" s="27"/>
      <c r="F492" s="8"/>
      <c r="G492" s="27"/>
    </row>
    <row r="493" spans="1:7" s="9" customFormat="1">
      <c r="A493" s="26"/>
      <c r="B493" s="8"/>
      <c r="C493" s="27"/>
      <c r="D493" s="8"/>
      <c r="E493" s="27"/>
      <c r="F493" s="8"/>
      <c r="G493" s="27"/>
    </row>
    <row r="494" spans="1:7" s="9" customFormat="1">
      <c r="A494" s="26"/>
      <c r="B494" s="8"/>
      <c r="C494" s="27"/>
      <c r="D494" s="8"/>
      <c r="E494" s="27"/>
      <c r="F494" s="8"/>
      <c r="G494" s="27"/>
    </row>
    <row r="495" spans="1:7" s="9" customFormat="1">
      <c r="A495" s="26"/>
      <c r="B495" s="8"/>
      <c r="C495" s="27"/>
      <c r="D495" s="8"/>
      <c r="E495" s="27"/>
      <c r="F495" s="8"/>
      <c r="G495" s="27"/>
    </row>
    <row r="496" spans="1:7" s="9" customFormat="1">
      <c r="A496" s="26"/>
      <c r="B496" s="8"/>
      <c r="C496" s="27"/>
      <c r="D496" s="8"/>
      <c r="E496" s="27"/>
      <c r="F496" s="8"/>
      <c r="G496" s="27"/>
    </row>
    <row r="497" spans="1:7" s="9" customFormat="1">
      <c r="A497" s="26"/>
      <c r="B497" s="8"/>
      <c r="C497" s="27"/>
      <c r="D497" s="8"/>
      <c r="E497" s="27"/>
      <c r="F497" s="8"/>
      <c r="G497" s="27"/>
    </row>
    <row r="498" spans="1:7" s="9" customFormat="1">
      <c r="A498" s="26"/>
      <c r="B498" s="8"/>
      <c r="C498" s="27"/>
      <c r="D498" s="8"/>
      <c r="E498" s="27"/>
      <c r="F498" s="8"/>
      <c r="G498" s="27"/>
    </row>
    <row r="499" spans="1:7" s="9" customFormat="1">
      <c r="A499" s="26"/>
      <c r="B499" s="8"/>
      <c r="C499" s="27"/>
      <c r="D499" s="8"/>
      <c r="E499" s="27"/>
      <c r="F499" s="8"/>
      <c r="G499" s="27"/>
    </row>
    <row r="500" spans="1:7" s="9" customFormat="1">
      <c r="A500" s="26"/>
      <c r="B500" s="8"/>
      <c r="C500" s="27"/>
      <c r="D500" s="8"/>
      <c r="E500" s="27"/>
      <c r="F500" s="8"/>
      <c r="G500" s="27"/>
    </row>
    <row r="501" spans="1:7" s="9" customFormat="1">
      <c r="A501" s="26"/>
      <c r="B501" s="8"/>
      <c r="C501" s="27"/>
      <c r="D501" s="8"/>
      <c r="E501" s="27"/>
      <c r="F501" s="8"/>
      <c r="G501" s="27"/>
    </row>
    <row r="502" spans="1:7" s="9" customFormat="1">
      <c r="A502" s="26"/>
      <c r="B502" s="8"/>
      <c r="C502" s="27"/>
      <c r="D502" s="8"/>
      <c r="E502" s="27"/>
      <c r="F502" s="8"/>
      <c r="G502" s="27"/>
    </row>
    <row r="503" spans="1:7" s="9" customFormat="1">
      <c r="A503" s="26"/>
      <c r="B503" s="8"/>
      <c r="C503" s="27"/>
      <c r="D503" s="8"/>
      <c r="E503" s="27"/>
      <c r="F503" s="8"/>
      <c r="G503" s="27"/>
    </row>
    <row r="504" spans="1:7" s="9" customFormat="1">
      <c r="A504" s="26"/>
      <c r="B504" s="8"/>
      <c r="C504" s="27"/>
      <c r="D504" s="8"/>
      <c r="E504" s="27"/>
      <c r="F504" s="8"/>
      <c r="G504" s="27"/>
    </row>
    <row r="505" spans="1:7" s="9" customFormat="1">
      <c r="A505" s="26"/>
      <c r="B505" s="8"/>
      <c r="C505" s="27"/>
      <c r="D505" s="8"/>
      <c r="E505" s="27"/>
      <c r="F505" s="8"/>
      <c r="G505" s="27"/>
    </row>
    <row r="506" spans="1:7" s="9" customFormat="1">
      <c r="A506" s="26"/>
      <c r="B506" s="8"/>
      <c r="C506" s="27"/>
      <c r="D506" s="8"/>
      <c r="E506" s="27"/>
      <c r="F506" s="8"/>
      <c r="G506" s="27"/>
    </row>
    <row r="507" spans="1:7" s="9" customFormat="1">
      <c r="A507" s="26"/>
      <c r="B507" s="8"/>
      <c r="C507" s="27"/>
      <c r="D507" s="8"/>
      <c r="E507" s="27"/>
      <c r="F507" s="8"/>
      <c r="G507" s="27"/>
    </row>
    <row r="508" spans="1:7" s="9" customFormat="1">
      <c r="A508" s="26"/>
      <c r="B508" s="8"/>
      <c r="C508" s="27"/>
      <c r="D508" s="8"/>
      <c r="E508" s="27"/>
      <c r="F508" s="8"/>
      <c r="G508" s="27"/>
    </row>
    <row r="509" spans="1:7" s="9" customFormat="1">
      <c r="A509" s="26"/>
      <c r="B509" s="8"/>
      <c r="C509" s="27"/>
      <c r="D509" s="8"/>
      <c r="E509" s="27"/>
      <c r="F509" s="8"/>
      <c r="G509" s="27"/>
    </row>
    <row r="510" spans="1:7" s="9" customFormat="1">
      <c r="A510" s="26"/>
      <c r="B510" s="8"/>
      <c r="C510" s="27"/>
      <c r="D510" s="8"/>
      <c r="E510" s="27"/>
      <c r="F510" s="8"/>
      <c r="G510" s="27"/>
    </row>
    <row r="511" spans="1:7" s="9" customFormat="1">
      <c r="A511" s="26"/>
      <c r="B511" s="8"/>
      <c r="C511" s="27"/>
      <c r="D511" s="8"/>
      <c r="E511" s="27"/>
      <c r="F511" s="8"/>
      <c r="G511" s="27"/>
    </row>
    <row r="512" spans="1:7" s="9" customFormat="1">
      <c r="A512" s="26"/>
      <c r="B512" s="8"/>
      <c r="C512" s="27"/>
      <c r="D512" s="8"/>
      <c r="E512" s="27"/>
      <c r="F512" s="8"/>
      <c r="G512" s="27"/>
    </row>
    <row r="513" spans="1:7" s="9" customFormat="1">
      <c r="A513" s="26"/>
      <c r="B513" s="8"/>
      <c r="C513" s="27"/>
      <c r="D513" s="8"/>
      <c r="E513" s="27"/>
      <c r="F513" s="8"/>
      <c r="G513" s="27"/>
    </row>
    <row r="514" spans="1:7" s="9" customFormat="1">
      <c r="A514" s="26"/>
      <c r="B514" s="8"/>
      <c r="C514" s="27"/>
      <c r="D514" s="8"/>
      <c r="E514" s="27"/>
      <c r="F514" s="8"/>
      <c r="G514" s="27"/>
    </row>
    <row r="515" spans="1:7" s="9" customFormat="1">
      <c r="A515" s="26"/>
      <c r="B515" s="8"/>
      <c r="C515" s="27"/>
      <c r="D515" s="8"/>
      <c r="E515" s="27"/>
      <c r="F515" s="8"/>
      <c r="G515" s="27"/>
    </row>
    <row r="516" spans="1:7" s="9" customFormat="1">
      <c r="A516" s="26"/>
      <c r="B516" s="8"/>
      <c r="C516" s="27"/>
      <c r="D516" s="8"/>
      <c r="E516" s="27"/>
      <c r="F516" s="8"/>
      <c r="G516" s="27"/>
    </row>
    <row r="517" spans="1:7" s="9" customFormat="1">
      <c r="A517" s="26"/>
      <c r="B517" s="8"/>
      <c r="C517" s="27"/>
      <c r="D517" s="8"/>
      <c r="E517" s="27"/>
      <c r="F517" s="8"/>
      <c r="G517" s="27"/>
    </row>
    <row r="518" spans="1:7" s="9" customFormat="1">
      <c r="A518" s="26"/>
      <c r="B518" s="8"/>
      <c r="C518" s="27"/>
      <c r="D518" s="8"/>
      <c r="E518" s="27"/>
      <c r="F518" s="8"/>
      <c r="G518" s="27"/>
    </row>
    <row r="519" spans="1:7" s="9" customFormat="1">
      <c r="A519" s="26"/>
      <c r="B519" s="8"/>
      <c r="C519" s="27"/>
      <c r="D519" s="8"/>
      <c r="E519" s="27"/>
      <c r="F519" s="8"/>
      <c r="G519" s="27"/>
    </row>
    <row r="520" spans="1:7" s="9" customFormat="1">
      <c r="A520" s="26"/>
      <c r="B520" s="8"/>
      <c r="C520" s="27"/>
      <c r="D520" s="8"/>
      <c r="E520" s="27"/>
      <c r="F520" s="8"/>
      <c r="G520" s="27"/>
    </row>
    <row r="521" spans="1:7" s="9" customFormat="1">
      <c r="A521" s="26"/>
      <c r="B521" s="8"/>
      <c r="C521" s="27"/>
      <c r="D521" s="8"/>
      <c r="E521" s="27"/>
      <c r="F521" s="8"/>
      <c r="G521" s="27"/>
    </row>
    <row r="522" spans="1:7" s="9" customFormat="1">
      <c r="A522" s="26"/>
      <c r="B522" s="8"/>
      <c r="C522" s="27"/>
      <c r="D522" s="8"/>
      <c r="E522" s="27"/>
      <c r="F522" s="8"/>
      <c r="G522" s="27"/>
    </row>
    <row r="523" spans="1:7" s="9" customFormat="1">
      <c r="A523" s="26"/>
      <c r="B523" s="8"/>
      <c r="C523" s="27"/>
      <c r="D523" s="8"/>
      <c r="E523" s="27"/>
      <c r="F523" s="8"/>
      <c r="G523" s="27"/>
    </row>
    <row r="524" spans="1:7" s="9" customFormat="1">
      <c r="A524" s="26"/>
      <c r="B524" s="8"/>
      <c r="C524" s="27"/>
      <c r="D524" s="8"/>
      <c r="E524" s="27"/>
      <c r="F524" s="8"/>
      <c r="G524" s="27"/>
    </row>
    <row r="525" spans="1:7" s="9" customFormat="1">
      <c r="A525" s="26"/>
      <c r="B525" s="8"/>
      <c r="C525" s="27"/>
      <c r="D525" s="8"/>
      <c r="E525" s="27"/>
      <c r="F525" s="8"/>
      <c r="G525" s="27"/>
    </row>
    <row r="526" spans="1:7" s="9" customFormat="1">
      <c r="A526" s="26"/>
      <c r="B526" s="8"/>
      <c r="C526" s="27"/>
      <c r="D526" s="8"/>
      <c r="E526" s="27"/>
      <c r="F526" s="8"/>
      <c r="G526" s="27"/>
    </row>
    <row r="527" spans="1:7" s="9" customFormat="1">
      <c r="A527" s="26"/>
      <c r="B527" s="8"/>
      <c r="C527" s="27"/>
      <c r="D527" s="8"/>
      <c r="E527" s="27"/>
      <c r="F527" s="8"/>
      <c r="G527" s="27"/>
    </row>
    <row r="528" spans="1:7" s="9" customFormat="1">
      <c r="A528" s="26"/>
      <c r="B528" s="8"/>
      <c r="C528" s="27"/>
      <c r="D528" s="8"/>
      <c r="E528" s="27"/>
      <c r="F528" s="8"/>
      <c r="G528" s="27"/>
    </row>
    <row r="529" spans="1:7" s="9" customFormat="1">
      <c r="A529" s="26"/>
      <c r="B529" s="8"/>
      <c r="C529" s="27"/>
      <c r="D529" s="8"/>
      <c r="E529" s="27"/>
      <c r="F529" s="8"/>
      <c r="G529" s="27"/>
    </row>
    <row r="530" spans="1:7" s="9" customFormat="1">
      <c r="A530" s="26"/>
      <c r="B530" s="8"/>
      <c r="C530" s="27"/>
      <c r="D530" s="8"/>
      <c r="E530" s="27"/>
      <c r="F530" s="8"/>
      <c r="G530" s="27"/>
    </row>
    <row r="531" spans="1:7" s="9" customFormat="1">
      <c r="A531" s="26"/>
      <c r="B531" s="8"/>
      <c r="C531" s="27"/>
      <c r="D531" s="8"/>
      <c r="E531" s="27"/>
      <c r="F531" s="8"/>
      <c r="G531" s="27"/>
    </row>
    <row r="532" spans="1:7" s="9" customFormat="1">
      <c r="A532" s="26"/>
      <c r="B532" s="8"/>
      <c r="C532" s="27"/>
      <c r="D532" s="8"/>
      <c r="E532" s="27"/>
      <c r="F532" s="8"/>
      <c r="G532" s="27"/>
    </row>
    <row r="533" spans="1:7" s="9" customFormat="1">
      <c r="A533" s="26"/>
      <c r="B533" s="8"/>
      <c r="C533" s="27"/>
      <c r="D533" s="8"/>
      <c r="E533" s="27"/>
      <c r="F533" s="8"/>
      <c r="G533" s="27"/>
    </row>
    <row r="534" spans="1:7" s="9" customFormat="1">
      <c r="A534" s="26"/>
      <c r="B534" s="8"/>
      <c r="C534" s="27"/>
      <c r="D534" s="8"/>
      <c r="E534" s="27"/>
      <c r="F534" s="8"/>
      <c r="G534" s="27"/>
    </row>
    <row r="535" spans="1:7" s="9" customFormat="1">
      <c r="A535" s="26"/>
      <c r="B535" s="8"/>
      <c r="C535" s="27"/>
      <c r="D535" s="8"/>
      <c r="E535" s="27"/>
      <c r="F535" s="8"/>
      <c r="G535" s="27"/>
    </row>
    <row r="536" spans="1:7" s="9" customFormat="1">
      <c r="A536" s="26"/>
      <c r="B536" s="8"/>
      <c r="C536" s="27"/>
      <c r="D536" s="8"/>
      <c r="E536" s="27"/>
      <c r="F536" s="8"/>
      <c r="G536" s="27"/>
    </row>
    <row r="537" spans="1:7" s="9" customFormat="1">
      <c r="A537" s="26"/>
      <c r="B537" s="8"/>
      <c r="C537" s="27"/>
      <c r="D537" s="8"/>
      <c r="E537" s="27"/>
      <c r="F537" s="8"/>
      <c r="G537" s="27"/>
    </row>
    <row r="538" spans="1:7" s="9" customFormat="1">
      <c r="A538" s="26"/>
      <c r="B538" s="8"/>
      <c r="C538" s="27"/>
      <c r="D538" s="8"/>
      <c r="E538" s="27"/>
      <c r="F538" s="8"/>
      <c r="G538" s="27"/>
    </row>
    <row r="539" spans="1:7" s="9" customFormat="1">
      <c r="A539" s="26"/>
      <c r="B539" s="8"/>
      <c r="C539" s="27"/>
      <c r="D539" s="8"/>
      <c r="E539" s="27"/>
      <c r="F539" s="8"/>
      <c r="G539" s="27"/>
    </row>
    <row r="540" spans="1:7" s="9" customFormat="1">
      <c r="A540" s="26"/>
      <c r="B540" s="8"/>
      <c r="C540" s="27"/>
      <c r="D540" s="8"/>
      <c r="E540" s="27"/>
      <c r="F540" s="8"/>
      <c r="G540" s="27"/>
    </row>
    <row r="541" spans="1:7" s="9" customFormat="1">
      <c r="A541" s="26"/>
      <c r="B541" s="8"/>
      <c r="C541" s="27"/>
      <c r="D541" s="8"/>
      <c r="E541" s="27"/>
      <c r="F541" s="8"/>
      <c r="G541" s="27"/>
    </row>
    <row r="542" spans="1:7" s="9" customFormat="1">
      <c r="A542" s="26"/>
      <c r="B542" s="8"/>
      <c r="C542" s="27"/>
      <c r="D542" s="8"/>
      <c r="E542" s="27"/>
      <c r="F542" s="8"/>
      <c r="G542" s="27"/>
    </row>
    <row r="543" spans="1:7" s="9" customFormat="1">
      <c r="A543" s="26"/>
      <c r="B543" s="8"/>
      <c r="C543" s="27"/>
      <c r="D543" s="8"/>
      <c r="E543" s="27"/>
      <c r="F543" s="8"/>
      <c r="G543" s="27"/>
    </row>
    <row r="544" spans="1:7" s="9" customFormat="1">
      <c r="A544" s="26"/>
      <c r="B544" s="8"/>
      <c r="C544" s="27"/>
      <c r="D544" s="8"/>
      <c r="E544" s="27"/>
      <c r="F544" s="8"/>
      <c r="G544" s="27"/>
    </row>
    <row r="545" spans="1:7" s="9" customFormat="1">
      <c r="A545" s="26"/>
      <c r="B545" s="8"/>
      <c r="C545" s="27"/>
      <c r="D545" s="8"/>
      <c r="E545" s="27"/>
      <c r="F545" s="8"/>
      <c r="G545" s="27"/>
    </row>
    <row r="546" spans="1:7" s="9" customFormat="1">
      <c r="A546" s="26"/>
      <c r="B546" s="8"/>
      <c r="C546" s="27"/>
      <c r="D546" s="8"/>
      <c r="E546" s="27"/>
      <c r="F546" s="8"/>
      <c r="G546" s="27"/>
    </row>
    <row r="547" spans="1:7" s="9" customFormat="1">
      <c r="A547" s="26"/>
      <c r="B547" s="8"/>
      <c r="C547" s="27"/>
      <c r="D547" s="8"/>
      <c r="E547" s="27"/>
      <c r="F547" s="8"/>
      <c r="G547" s="27"/>
    </row>
    <row r="548" spans="1:7" s="9" customFormat="1">
      <c r="A548" s="26"/>
      <c r="B548" s="8"/>
      <c r="C548" s="27"/>
      <c r="D548" s="8"/>
      <c r="E548" s="27"/>
      <c r="F548" s="8"/>
      <c r="G548" s="27"/>
    </row>
    <row r="549" spans="1:7" s="9" customFormat="1">
      <c r="A549" s="26"/>
      <c r="B549" s="8"/>
      <c r="C549" s="27"/>
      <c r="D549" s="8"/>
      <c r="E549" s="27"/>
      <c r="F549" s="8"/>
      <c r="G549" s="27"/>
    </row>
    <row r="550" spans="1:7" s="9" customFormat="1">
      <c r="A550" s="26"/>
      <c r="B550" s="8"/>
      <c r="C550" s="27"/>
      <c r="D550" s="8"/>
      <c r="E550" s="27"/>
      <c r="F550" s="8"/>
      <c r="G550" s="27"/>
    </row>
    <row r="551" spans="1:7" s="9" customFormat="1">
      <c r="A551" s="26"/>
      <c r="B551" s="8"/>
      <c r="C551" s="27"/>
      <c r="D551" s="8"/>
      <c r="E551" s="27"/>
      <c r="F551" s="8"/>
      <c r="G551" s="27"/>
    </row>
    <row r="552" spans="1:7" s="9" customFormat="1">
      <c r="A552" s="26"/>
      <c r="B552" s="8"/>
      <c r="C552" s="27"/>
      <c r="D552" s="8"/>
      <c r="E552" s="27"/>
      <c r="F552" s="8"/>
      <c r="G552" s="27"/>
    </row>
    <row r="553" spans="1:7" s="9" customFormat="1">
      <c r="A553" s="26"/>
      <c r="B553" s="8"/>
      <c r="C553" s="27"/>
      <c r="D553" s="8"/>
      <c r="E553" s="27"/>
      <c r="F553" s="8"/>
      <c r="G553" s="27"/>
    </row>
    <row r="554" spans="1:7" s="9" customFormat="1">
      <c r="A554" s="26"/>
      <c r="B554" s="8"/>
      <c r="C554" s="27"/>
      <c r="D554" s="8"/>
      <c r="E554" s="27"/>
      <c r="F554" s="8"/>
      <c r="G554" s="27"/>
    </row>
    <row r="555" spans="1:7" s="9" customFormat="1">
      <c r="A555" s="26"/>
      <c r="B555" s="8"/>
      <c r="C555" s="27"/>
      <c r="D555" s="8"/>
      <c r="E555" s="27"/>
      <c r="F555" s="8"/>
      <c r="G555" s="27"/>
    </row>
    <row r="556" spans="1:7" s="9" customFormat="1">
      <c r="A556" s="26"/>
      <c r="B556" s="8"/>
      <c r="C556" s="27"/>
      <c r="D556" s="8"/>
      <c r="E556" s="27"/>
      <c r="F556" s="8"/>
      <c r="G556" s="27"/>
    </row>
    <row r="557" spans="1:7" s="9" customFormat="1">
      <c r="A557" s="26"/>
      <c r="B557" s="8"/>
      <c r="C557" s="27"/>
      <c r="D557" s="8"/>
      <c r="E557" s="27"/>
      <c r="F557" s="8"/>
      <c r="G557" s="27"/>
    </row>
    <row r="558" spans="1:7" s="9" customFormat="1">
      <c r="A558" s="26"/>
      <c r="B558" s="8"/>
      <c r="C558" s="27"/>
      <c r="D558" s="8"/>
      <c r="E558" s="27"/>
      <c r="F558" s="8"/>
      <c r="G558" s="27"/>
    </row>
    <row r="559" spans="1:7" s="9" customFormat="1">
      <c r="A559" s="26"/>
      <c r="B559" s="8"/>
      <c r="C559" s="27"/>
      <c r="D559" s="8"/>
      <c r="E559" s="27"/>
      <c r="F559" s="8"/>
      <c r="G559" s="27"/>
    </row>
    <row r="560" spans="1:7" s="9" customFormat="1">
      <c r="A560" s="26"/>
      <c r="B560" s="8"/>
      <c r="C560" s="27"/>
      <c r="D560" s="8"/>
      <c r="E560" s="27"/>
      <c r="F560" s="8"/>
      <c r="G560" s="27"/>
    </row>
    <row r="561" spans="1:7" s="9" customFormat="1">
      <c r="A561" s="26"/>
      <c r="B561" s="8"/>
      <c r="C561" s="27"/>
      <c r="D561" s="8"/>
      <c r="E561" s="27"/>
      <c r="F561" s="8"/>
      <c r="G561" s="27"/>
    </row>
    <row r="562" spans="1:7" s="9" customFormat="1">
      <c r="A562" s="26"/>
      <c r="B562" s="8"/>
      <c r="C562" s="27"/>
      <c r="D562" s="8"/>
      <c r="E562" s="27"/>
      <c r="F562" s="8"/>
      <c r="G562" s="27"/>
    </row>
    <row r="563" spans="1:7" s="9" customFormat="1">
      <c r="A563" s="26"/>
      <c r="B563" s="8"/>
      <c r="C563" s="27"/>
      <c r="D563" s="8"/>
      <c r="E563" s="27"/>
      <c r="F563" s="8"/>
      <c r="G563" s="27"/>
    </row>
    <row r="564" spans="1:7" s="9" customFormat="1">
      <c r="A564" s="26"/>
      <c r="B564" s="8"/>
      <c r="C564" s="27"/>
      <c r="D564" s="8"/>
      <c r="E564" s="27"/>
      <c r="F564" s="8"/>
      <c r="G564" s="27"/>
    </row>
    <row r="565" spans="1:7" s="9" customFormat="1">
      <c r="A565" s="26"/>
      <c r="B565" s="8"/>
      <c r="C565" s="27"/>
      <c r="D565" s="8"/>
      <c r="E565" s="27"/>
      <c r="F565" s="8"/>
      <c r="G565" s="27"/>
    </row>
    <row r="566" spans="1:7" s="9" customFormat="1">
      <c r="A566" s="26"/>
      <c r="B566" s="8"/>
      <c r="C566" s="27"/>
      <c r="D566" s="8"/>
      <c r="E566" s="27"/>
      <c r="F566" s="8"/>
      <c r="G566" s="27"/>
    </row>
    <row r="567" spans="1:7" s="9" customFormat="1">
      <c r="A567" s="26"/>
      <c r="B567" s="8"/>
      <c r="C567" s="27"/>
      <c r="D567" s="8"/>
      <c r="E567" s="27"/>
      <c r="F567" s="8"/>
      <c r="G567" s="27"/>
    </row>
    <row r="568" spans="1:7" s="9" customFormat="1">
      <c r="A568" s="26"/>
      <c r="B568" s="8"/>
      <c r="C568" s="27"/>
      <c r="D568" s="8"/>
      <c r="E568" s="27"/>
      <c r="F568" s="8"/>
      <c r="G568" s="27"/>
    </row>
    <row r="569" spans="1:7" s="9" customFormat="1">
      <c r="A569" s="26"/>
      <c r="B569" s="8"/>
      <c r="C569" s="27"/>
      <c r="D569" s="8"/>
      <c r="E569" s="27"/>
      <c r="F569" s="8"/>
      <c r="G569" s="27"/>
    </row>
    <row r="570" spans="1:7" s="9" customFormat="1">
      <c r="A570" s="26"/>
      <c r="B570" s="8"/>
      <c r="C570" s="27"/>
      <c r="D570" s="8"/>
      <c r="E570" s="27"/>
      <c r="F570" s="8"/>
      <c r="G570" s="27"/>
    </row>
    <row r="571" spans="1:7" s="9" customFormat="1">
      <c r="A571" s="26"/>
      <c r="B571" s="8"/>
      <c r="C571" s="27"/>
      <c r="D571" s="8"/>
      <c r="E571" s="27"/>
      <c r="F571" s="8"/>
      <c r="G571" s="27"/>
    </row>
    <row r="572" spans="1:7" s="9" customFormat="1">
      <c r="A572" s="26"/>
      <c r="B572" s="8"/>
      <c r="C572" s="27"/>
      <c r="D572" s="8"/>
      <c r="E572" s="27"/>
      <c r="F572" s="8"/>
      <c r="G572" s="27"/>
    </row>
    <row r="573" spans="1:7" s="9" customFormat="1">
      <c r="A573" s="26"/>
      <c r="B573" s="8"/>
      <c r="C573" s="27"/>
      <c r="D573" s="8"/>
      <c r="E573" s="27"/>
      <c r="F573" s="8"/>
      <c r="G573" s="27"/>
    </row>
    <row r="574" spans="1:7" s="9" customFormat="1">
      <c r="A574" s="26"/>
      <c r="B574" s="8"/>
      <c r="C574" s="27"/>
      <c r="D574" s="8"/>
      <c r="E574" s="27"/>
      <c r="F574" s="8"/>
      <c r="G574" s="27"/>
    </row>
    <row r="575" spans="1:7" s="9" customFormat="1">
      <c r="A575" s="8"/>
      <c r="B575" s="8"/>
      <c r="C575" s="8"/>
      <c r="D575" s="8"/>
      <c r="E575" s="27"/>
      <c r="F575" s="8"/>
      <c r="G575" s="8"/>
    </row>
    <row r="576" spans="1:7" s="9" customFormat="1">
      <c r="A576" s="8"/>
      <c r="B576" s="8"/>
      <c r="C576" s="8"/>
      <c r="D576" s="8"/>
      <c r="E576" s="27"/>
      <c r="F576" s="8"/>
      <c r="G576" s="8"/>
    </row>
    <row r="577" spans="1:7" s="9" customFormat="1">
      <c r="A577" s="8"/>
      <c r="B577" s="8"/>
      <c r="C577" s="8"/>
      <c r="D577" s="8"/>
      <c r="E577" s="27"/>
      <c r="F577" s="8"/>
      <c r="G577" s="8"/>
    </row>
    <row r="578" spans="1:7" s="9" customFormat="1">
      <c r="A578" s="8"/>
      <c r="B578" s="8"/>
      <c r="C578" s="8"/>
      <c r="D578" s="8"/>
      <c r="E578" s="27"/>
      <c r="F578" s="8"/>
      <c r="G578" s="8"/>
    </row>
    <row r="579" spans="1:7" s="9" customFormat="1">
      <c r="A579" s="8"/>
      <c r="B579" s="8"/>
      <c r="C579" s="8"/>
      <c r="D579" s="8"/>
      <c r="E579" s="27"/>
      <c r="F579" s="8"/>
      <c r="G579" s="8"/>
    </row>
    <row r="580" spans="1:7" s="9" customFormat="1">
      <c r="A580" s="8"/>
      <c r="B580" s="8"/>
      <c r="C580" s="8"/>
      <c r="D580" s="8"/>
      <c r="E580" s="27"/>
      <c r="F580" s="8"/>
      <c r="G580" s="8"/>
    </row>
    <row r="581" spans="1:7" s="9" customFormat="1">
      <c r="A581" s="8"/>
      <c r="B581" s="8"/>
      <c r="C581" s="8"/>
      <c r="D581" s="8"/>
      <c r="E581" s="27"/>
      <c r="F581" s="8"/>
      <c r="G581" s="8"/>
    </row>
    <row r="582" spans="1:7" s="9" customFormat="1">
      <c r="A582" s="8"/>
      <c r="B582" s="8"/>
      <c r="C582" s="8"/>
      <c r="D582" s="8"/>
      <c r="E582" s="27"/>
      <c r="F582" s="8"/>
      <c r="G582" s="8"/>
    </row>
    <row r="583" spans="1:7" s="9" customFormat="1">
      <c r="A583" s="8"/>
      <c r="B583" s="8"/>
      <c r="C583" s="8"/>
      <c r="D583" s="8"/>
      <c r="E583" s="27"/>
      <c r="F583" s="8"/>
      <c r="G583" s="8"/>
    </row>
    <row r="584" spans="1:7" s="9" customFormat="1">
      <c r="A584" s="8"/>
      <c r="B584" s="8"/>
      <c r="C584" s="8"/>
      <c r="D584" s="8"/>
      <c r="E584" s="27"/>
      <c r="F584" s="8"/>
      <c r="G584" s="8"/>
    </row>
    <row r="585" spans="1:7" s="9" customFormat="1">
      <c r="A585" s="8"/>
      <c r="B585" s="8"/>
      <c r="C585" s="8"/>
      <c r="D585" s="8"/>
      <c r="E585" s="27"/>
      <c r="F585" s="8"/>
      <c r="G585" s="8"/>
    </row>
    <row r="586" spans="1:7" s="9" customFormat="1">
      <c r="A586" s="8"/>
      <c r="B586" s="8"/>
      <c r="C586" s="8"/>
      <c r="D586" s="8"/>
      <c r="E586" s="27"/>
      <c r="F586" s="8"/>
      <c r="G586" s="8"/>
    </row>
    <row r="587" spans="1:7" s="9" customFormat="1">
      <c r="A587" s="8"/>
      <c r="B587" s="8"/>
      <c r="C587" s="8"/>
      <c r="D587" s="8"/>
      <c r="E587" s="27"/>
      <c r="F587" s="8"/>
      <c r="G587" s="8"/>
    </row>
    <row r="588" spans="1:7" s="9" customFormat="1">
      <c r="A588" s="8"/>
      <c r="B588" s="8"/>
      <c r="C588" s="8"/>
      <c r="D588" s="8"/>
      <c r="E588" s="27"/>
      <c r="F588" s="8"/>
      <c r="G588" s="8"/>
    </row>
    <row r="589" spans="1:7" s="9" customFormat="1">
      <c r="A589" s="8"/>
      <c r="B589" s="8"/>
      <c r="C589" s="8"/>
      <c r="D589" s="8"/>
      <c r="E589" s="27"/>
      <c r="F589" s="8"/>
      <c r="G589" s="8"/>
    </row>
    <row r="590" spans="1:7" s="9" customFormat="1">
      <c r="A590" s="8"/>
      <c r="B590" s="8"/>
      <c r="C590" s="8"/>
      <c r="D590" s="8"/>
      <c r="E590" s="27"/>
      <c r="F590" s="8"/>
      <c r="G590" s="8"/>
    </row>
    <row r="591" spans="1:7" s="9" customFormat="1">
      <c r="A591" s="8"/>
      <c r="B591" s="8"/>
      <c r="C591" s="8"/>
      <c r="D591" s="8"/>
      <c r="E591" s="27"/>
      <c r="F591" s="8"/>
      <c r="G591" s="8"/>
    </row>
    <row r="592" spans="1:7" s="9" customFormat="1">
      <c r="A592" s="8"/>
      <c r="B592" s="8"/>
      <c r="C592" s="8"/>
      <c r="D592" s="8"/>
      <c r="E592" s="27"/>
      <c r="F592" s="8"/>
      <c r="G592" s="8"/>
    </row>
    <row r="593" spans="1:9" s="9" customFormat="1">
      <c r="A593" s="8"/>
      <c r="B593" s="8"/>
      <c r="C593" s="8"/>
      <c r="D593" s="8"/>
      <c r="E593" s="27"/>
      <c r="F593" s="8"/>
      <c r="G593" s="8"/>
    </row>
    <row r="594" spans="1:9" s="9" customFormat="1">
      <c r="A594" s="8"/>
      <c r="B594" s="8"/>
      <c r="C594" s="8"/>
      <c r="D594" s="8"/>
      <c r="E594" s="27"/>
      <c r="F594" s="8"/>
      <c r="G594" s="8"/>
    </row>
    <row r="595" spans="1:9" s="9" customFormat="1">
      <c r="A595" s="8"/>
      <c r="B595" s="8"/>
      <c r="C595" s="8"/>
      <c r="D595" s="8"/>
      <c r="E595" s="27"/>
      <c r="F595" s="8"/>
      <c r="G595" s="8"/>
    </row>
    <row r="596" spans="1:9" s="9" customFormat="1">
      <c r="A596" s="8"/>
      <c r="B596" s="8"/>
      <c r="C596" s="8"/>
      <c r="D596" s="8"/>
      <c r="E596" s="27"/>
      <c r="F596" s="8"/>
      <c r="G596" s="8"/>
    </row>
    <row r="597" spans="1:9" s="9" customFormat="1">
      <c r="A597" s="8"/>
      <c r="B597" s="8"/>
      <c r="C597" s="8"/>
      <c r="D597" s="8"/>
      <c r="E597" s="27"/>
      <c r="F597" s="8"/>
      <c r="G597" s="8"/>
    </row>
    <row r="598" spans="1:9" s="9" customFormat="1">
      <c r="A598" s="8"/>
      <c r="B598" s="8"/>
      <c r="C598" s="8"/>
      <c r="D598" s="8"/>
      <c r="E598" s="27"/>
      <c r="F598" s="8"/>
      <c r="G598" s="8"/>
    </row>
    <row r="599" spans="1:9" s="9" customFormat="1">
      <c r="A599" s="8"/>
      <c r="B599" s="8"/>
      <c r="C599" s="8"/>
      <c r="D599" s="8"/>
      <c r="E599" s="27"/>
      <c r="F599" s="8"/>
      <c r="G599" s="8"/>
    </row>
    <row r="600" spans="1:9" s="9" customFormat="1">
      <c r="A600" s="8"/>
      <c r="B600" s="8"/>
      <c r="C600" s="8"/>
      <c r="D600" s="8"/>
      <c r="E600" s="27"/>
      <c r="F600" s="8"/>
      <c r="G600" s="8"/>
    </row>
    <row r="601" spans="1:9" s="9" customFormat="1">
      <c r="A601" s="8"/>
      <c r="B601" s="8"/>
      <c r="C601" s="8"/>
      <c r="D601" s="8"/>
      <c r="E601" s="27"/>
      <c r="F601" s="8"/>
      <c r="G601" s="8"/>
    </row>
    <row r="602" spans="1:9" s="9" customFormat="1">
      <c r="A602" s="8"/>
      <c r="B602" s="8"/>
      <c r="C602" s="8"/>
      <c r="D602" s="8"/>
      <c r="E602" s="27"/>
      <c r="F602" s="8"/>
      <c r="G602" s="8"/>
    </row>
    <row r="603" spans="1:9" s="9" customFormat="1">
      <c r="A603" s="8"/>
      <c r="B603" s="8"/>
      <c r="C603" s="8"/>
      <c r="D603" s="8"/>
      <c r="E603" s="27"/>
      <c r="F603" s="8"/>
      <c r="G603" s="8"/>
      <c r="I603" s="8"/>
    </row>
  </sheetData>
  <mergeCells count="24">
    <mergeCell ref="A42:H42"/>
    <mergeCell ref="A43:H43"/>
    <mergeCell ref="A1:H1"/>
    <mergeCell ref="A2:H2"/>
    <mergeCell ref="A4:A6"/>
    <mergeCell ref="B4:B6"/>
    <mergeCell ref="C4:H4"/>
    <mergeCell ref="C5:D5"/>
    <mergeCell ref="E5:F5"/>
    <mergeCell ref="G5:H5"/>
    <mergeCell ref="A45:A47"/>
    <mergeCell ref="B45:B47"/>
    <mergeCell ref="C45:H45"/>
    <mergeCell ref="C46:D46"/>
    <mergeCell ref="E46:F46"/>
    <mergeCell ref="G46:H46"/>
    <mergeCell ref="A92:H92"/>
    <mergeCell ref="A93:H93"/>
    <mergeCell ref="A95:A97"/>
    <mergeCell ref="B95:B97"/>
    <mergeCell ref="C95:H95"/>
    <mergeCell ref="C96:D96"/>
    <mergeCell ref="E96:F96"/>
    <mergeCell ref="G96:H96"/>
  </mergeCells>
  <printOptions horizontalCentered="1"/>
  <pageMargins left="0.74803149606299213" right="0.74803149606299213" top="0.98425196850393704" bottom="0.98425196850393704" header="0" footer="0"/>
  <pageSetup scale="82" orientation="portrait" r:id="rId1"/>
  <headerFooter alignWithMargins="0"/>
  <rowBreaks count="2" manualBreakCount="2">
    <brk id="41" max="7" man="1"/>
    <brk id="91" max="7" man="1"/>
  </rowBreaks>
  <ignoredErrors>
    <ignoredError sqref="A48:H48 B31 A98:H98 A50:B51 A135:H136 A100:B100 C137:H137 A21:B22 A20 A24:B24 A23 B33 A49 B59 B61:B62 B64 B70 B72:B73 A76:B76 A81:B81 A83:B84 A82 A87:B87 A85:A86 A88:A91 A99 A102:B102 A101 A105 A108:B108 A107 A110:B110 A109 A113 A117:B117 A116 A119:B119 A118 A126:B126 A123:A125 A127 A132 A144:H189 C143:H143 A41 B138:H140 A25:A26 A30:A37 A52 A58:A65 A69:A74 A111 A120:A121 A129 A79:A80 A77 A103 A133:A134 C142:H142" numberStoredAsText="1"/>
    <ignoredError sqref="E8 E49 E81 E117 G127 E118 G118 E109 G109 G49 G1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2026-03-06T16:16:27Z</dcterms:modified>
</cp:coreProperties>
</file>